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28800" windowHeight="12315" tabRatio="812" activeTab="0"/>
  </bookViews>
  <sheets>
    <sheet name="Reningseffekt" sheetId="1" r:id="rId1"/>
    <sheet name="Referenser" sheetId="2" r:id="rId2"/>
  </sheets>
  <definedNames/>
  <calcPr fullCalcOnLoad="1"/>
</workbook>
</file>

<file path=xl/comments1.xml><?xml version="1.0" encoding="utf-8"?>
<comments xmlns="http://schemas.openxmlformats.org/spreadsheetml/2006/main">
  <authors>
    <author>Jonas Andersson</author>
    <author>Preet</author>
    <author>HPZ400</author>
    <author>robert J?nsson</author>
  </authors>
  <commentList>
    <comment ref="A13" authorId="0">
      <text>
        <r>
          <rPr>
            <sz val="9"/>
            <rFont val="Tahoma"/>
            <family val="2"/>
          </rPr>
          <t>Bör fungera som nedsänkt växtbädd. Tills vidare används dessa data.</t>
        </r>
      </text>
    </comment>
    <comment ref="C15" authorId="0">
      <text>
        <r>
          <rPr>
            <sz val="9"/>
            <rFont val="Tahoma"/>
            <family val="2"/>
          </rPr>
          <t xml:space="preserve">Antaget att 55% av P är partikelbunden, så ger 65% totala rening 25% rening av lösta föroreningar  </t>
        </r>
      </text>
    </comment>
    <comment ref="D15" authorId="0">
      <text>
        <r>
          <rPr>
            <sz val="9"/>
            <rFont val="Tahoma"/>
            <family val="2"/>
          </rPr>
          <t xml:space="preserve">Hög? Godecke anger att det sker läckage. Utifrån nedanstående så behåller vi 40 som anges i StormTac (160829).
</t>
        </r>
        <r>
          <rPr>
            <sz val="9"/>
            <rFont val="Tahoma"/>
            <family val="2"/>
          </rPr>
          <t>VSB (Nedsänt växtbädd) Egan1995; TN 63%. Dennis 2003:  39-89% Nitrate. K, Bratieres 2008: 70% TN</t>
        </r>
      </text>
    </comment>
    <comment ref="C13" authorId="0">
      <text>
        <r>
          <rPr>
            <sz val="9"/>
            <rFont val="Tahoma"/>
            <family val="2"/>
          </rPr>
          <t xml:space="preserve">Antaget att 55% av P är partikelbunden, så ger 65% totala rening 25% rening av lösta föroreningar  </t>
        </r>
      </text>
    </comment>
    <comment ref="A20" authorId="0">
      <text>
        <r>
          <rPr>
            <sz val="9"/>
            <rFont val="Tahoma"/>
            <family val="2"/>
          </rPr>
          <t>Om vattnet infiltrerar i mark och når recipienten via grundvattnet så antas belastningen på ytvattenrecipienten vara 0. Antagandet förutsätter att anläggningen konstrueras så att inkommande vatten inte tillåts brädda förbi.</t>
        </r>
      </text>
    </comment>
    <comment ref="J28" authorId="0">
      <text>
        <r>
          <rPr>
            <sz val="9"/>
            <rFont val="Tahoma"/>
            <family val="2"/>
          </rPr>
          <t>Tittar man på svenska dammar så ligger avskiljningen av zink i de flesta fall lite högre än avskiljningen av koppar. StormTac (160829) anger dock högre avskiljning av Cu än av Znr (65 % resp 50 %). I trafikdagvatten är enligt Huber är ca 65-80% av Zn partikelbunden och 55-70 % av Cu partikelbunden. Det talar för att avskiljningen av Zn bör vara högre än för Cu i dammar.
Ref: StormTac (160829), Andersson et al 2012, Arnlund 2015, Huber 2010.</t>
        </r>
      </text>
    </comment>
    <comment ref="J29" authorId="0">
      <text>
        <r>
          <rPr>
            <sz val="9"/>
            <rFont val="Tahoma"/>
            <family val="2"/>
          </rPr>
          <t>Samma värden som för dammar. Bör denna vara högre? Jämför med siffran för Skärmbassäng.</t>
        </r>
      </text>
    </comment>
    <comment ref="T14" authorId="0">
      <text>
        <r>
          <rPr>
            <sz val="9"/>
            <rFont val="Tahoma"/>
            <family val="2"/>
          </rPr>
          <t xml:space="preserve">StormTac (160829) anger 90 %. Nilsson och Stigsson 2012 uppmätte 80% och refererar till litteratur som anger 50-89 %. </t>
        </r>
      </text>
    </comment>
    <comment ref="A30" authorId="0">
      <text>
        <r>
          <rPr>
            <sz val="9"/>
            <rFont val="Tahoma"/>
            <family val="2"/>
          </rPr>
          <t>Skillnad mot damm är bl.a. att det saknas utjämningsvolym (endast permanentvolym finns).</t>
        </r>
      </text>
    </comment>
    <comment ref="A23" authorId="0">
      <text>
        <r>
          <rPr>
            <sz val="9"/>
            <rFont val="Tahoma"/>
            <family val="2"/>
          </rPr>
          <t>Genomförda studier visar att reningseffekten kan variera kraftigt. Om tillverkana har testat och kan utlova högre effekt så kan man ta hänsyn till detta i sin beräkning. Dock är det viktigt att i beräkningar ta hänsyn till hur stor andel av flödet som leds förbi anläggningar vid höga flöden. Tabellvärdena avser "bas/miniminivå".</t>
        </r>
      </text>
    </comment>
    <comment ref="G32" authorId="0">
      <text>
        <r>
          <rPr>
            <b/>
            <sz val="9"/>
            <rFont val="Tahoma"/>
            <family val="2"/>
          </rPr>
          <t>Jonas Andersson:</t>
        </r>
        <r>
          <rPr>
            <sz val="9"/>
            <rFont val="Tahoma"/>
            <family val="2"/>
          </rPr>
          <t xml:space="preserve">
Redoviosas i exjobb från Lund 2008</t>
        </r>
      </text>
    </comment>
    <comment ref="I32" authorId="0">
      <text>
        <r>
          <rPr>
            <sz val="9"/>
            <rFont val="Tahoma"/>
            <family val="2"/>
          </rPr>
          <t>77 % Redoviosas i exjobb från Lund 2008. Stortack redovisar 52 % från International Stormwater BMP Database, Dec 2014. Här sätter vi reduktionen till samma som i våtmark.</t>
        </r>
      </text>
    </comment>
    <comment ref="K32" authorId="0">
      <text>
        <r>
          <rPr>
            <sz val="9"/>
            <rFont val="Tahoma"/>
            <family val="2"/>
          </rPr>
          <t>65 % Redoviosas i exjobb från Lund 2008. StormTac redovisar 59 % från International Stormwater BMP Database, Dec 2014. Här sätter vi reduktionen till samma som i våtmark.</t>
        </r>
      </text>
    </comment>
    <comment ref="V15" authorId="0">
      <text>
        <r>
          <rPr>
            <sz val="9"/>
            <rFont val="Tahoma"/>
            <family val="2"/>
          </rPr>
          <t>StormTac (160829) anger 85 %. För växtbäddar finns studie (David) som visar på bra avskiljning av PCB+PAH:er</t>
        </r>
      </text>
    </comment>
    <comment ref="A14" authorId="0">
      <text>
        <r>
          <rPr>
            <sz val="9"/>
            <rFont val="Tahoma"/>
            <family val="2"/>
          </rPr>
          <t xml:space="preserve">Rimligt att de har något lägre reningseffekt jämfört med infiltrationsståk. Examensarbete av Nilsson och Stigsson 2012 anger att"There is little data and few studies concerning the pollutant removal efficiency of
infiltration trenches (US EPA, 2006; Wyoming Department of Environmental Quality,
1999)." Den distribuerade tillförseln av vatten till makadamdiket gynnar reningsfunktionen, jämfört med ett magasin under mark som har ett inlopp. </t>
        </r>
      </text>
    </comment>
    <comment ref="E18" authorId="0">
      <text>
        <r>
          <rPr>
            <b/>
            <sz val="9"/>
            <rFont val="Tahoma"/>
            <family val="2"/>
          </rPr>
          <t>Nilson 2104</t>
        </r>
      </text>
    </comment>
    <comment ref="K15" authorId="1">
      <text>
        <r>
          <rPr>
            <sz val="9"/>
            <rFont val="Tahoma"/>
            <family val="2"/>
          </rPr>
          <t xml:space="preserve">Annette (2008): 59% löst zink. Dennis (2003): 30% löst zink. Ermilio (2005): 32% löst zink.
</t>
        </r>
        <r>
          <rPr>
            <b/>
            <sz val="9"/>
            <rFont val="Tahoma"/>
            <family val="2"/>
          </rPr>
          <t xml:space="preserve">
</t>
        </r>
        <r>
          <rPr>
            <sz val="9"/>
            <rFont val="Tahoma"/>
            <family val="2"/>
          </rPr>
          <t xml:space="preserve">StormTac (160829) 90 %. Blecken 2016 anger att det i fältförsök uppmätts en hög reduktion av Zn (70 %) och samtidigt ett ultäckage av löst Cu. Löst Zn i labbförsök har avskiljts till 99 %.
Här sätter vi 70 % med viss försiktighet.  </t>
        </r>
      </text>
    </comment>
    <comment ref="I15" authorId="1">
      <text>
        <r>
          <rPr>
            <sz val="9"/>
            <rFont val="Tahoma"/>
            <family val="2"/>
          </rPr>
          <t>12-61% löst Cu (Michael Barrett, 2006). 48% löst Cu (Annette, 2008).  37% löst Cu (Ermilio, 2005) 
StormTac (160829) anger -100. Blecken (2016) pekar på anläggningarna har potential att rena lösta metaller, även om vissa studier visar på läckage. Här sätts avskiljninge till 40, som för våtmark.</t>
        </r>
      </text>
    </comment>
    <comment ref="K14" authorId="1">
      <text>
        <r>
          <rPr>
            <sz val="9"/>
            <rFont val="Tahoma"/>
            <family val="2"/>
          </rPr>
          <t>Nilsson och Stigsson (2012) uppmätte stor variation (-54 till +63 %). Här sätts 20%.</t>
        </r>
      </text>
    </comment>
    <comment ref="I14" authorId="1">
      <text>
        <r>
          <rPr>
            <sz val="9"/>
            <rFont val="Tahoma"/>
            <family val="2"/>
          </rPr>
          <t>Nilsson och Stigsson (2012) uppmätte stor variation (-79 till +47 %). Här sätts 15%.</t>
        </r>
      </text>
    </comment>
    <comment ref="T28" authorId="0">
      <text>
        <r>
          <rPr>
            <sz val="9"/>
            <rFont val="Tahoma"/>
            <family val="2"/>
          </rPr>
          <t>Normalt 60-85 % avskiljning. Vid mycket höga koncentrationer i inkommande vatten kan reduktionen överstiga 90 %.
För dammar som tar emot centrumdagvatten eller vatten från handels-/industriområden (ca 80-140 mg/l) så kan avskiljningen av partiklar förväntas ligga på 80-85 % av totalhalten. För dammar/våtmarker som motar vatten från bostadsområden med susphalter kring 30-50 mg/l så kan avskiljningen förväntas ligga på 60-70 %</t>
        </r>
      </text>
    </comment>
    <comment ref="B28" authorId="0">
      <text>
        <r>
          <rPr>
            <sz val="9"/>
            <rFont val="Tahoma"/>
            <family val="2"/>
          </rPr>
          <t>Avskiljningsgraden uppvisar ett stort spann mellan olika studier, beroende på förutsättningarna. Det är dock få anläggningar som når över 65 % reningsgrad och i anläggningar som mottar låga inkommande halter (dagvatten från t.ex. bostadsområden) ligger avskiljningen kring 30 %. StormTac (160829) anger 55 %.
Ref: StormTac (160829), Andersson et al 2012, Arnlund 2015.</t>
        </r>
      </text>
    </comment>
    <comment ref="D28" authorId="0">
      <text>
        <r>
          <rPr>
            <sz val="9"/>
            <rFont val="Tahoma"/>
            <family val="2"/>
          </rPr>
          <t>I Tibbledammen var avskiljningen 47 % och i Kungsängsdammen 41 %. Kungsängsdammen är provtagen vår och sommar och man kan räkna med sämre avskiljning den kalla perioden. Tibbledammen bör ses som ett maxvärde, många anläggningar uppvisar betydligt lägre relativ avskiljning. StormTac (160829) anger 35 %. Det är ett rimligt värde för väldesignade anläggningar.
Ref: StormTac (160829), Andersson et al 2012, Arnlund 2015</t>
        </r>
      </text>
    </comment>
    <comment ref="H28" authorId="0">
      <text>
        <r>
          <rPr>
            <sz val="9"/>
            <rFont val="Tahoma"/>
            <family val="2"/>
          </rPr>
          <t>Resultat från olika anläggningar uppvisar ett stort spann. Mer urbana dammar har högre avskiljning (högre inkommande halter ger högre relativ avskiljning). Pramstens modellering (2010) ger 50 % kopparavskiljning vid 80 % reduktion av susp. (inkl. brädd). StormTac (160829) anger 65 %. Med tanke på det stor spannet i underlagsdata så sätter vi reningseffekten lite lägre här (60 %).
Ref: StormTac (160829), Andersson et al 2012, Arnlund 2015, Pramsten 2010.</t>
        </r>
      </text>
    </comment>
    <comment ref="U28" authorId="0">
      <text>
        <r>
          <rPr>
            <sz val="9"/>
            <rFont val="Tahoma"/>
            <family val="2"/>
          </rPr>
          <t xml:space="preserve">I NOS-dagvatten detekterades inga oljeföroreningar (232 analyser). Detektionsgränsen var hög 1-1,4 mg/l. Jonathan Arnlund hade i sitt exjobb en mkt lägre detektionsgräns, 0,05 mg/l. Trots detta uppmättas bara olja 5 gånger vid inloppet till Kungsängsdammen och ingen gång vid utloppet. Inkommande medelhalt var 110 μg/l. StormTac (160829) anger 80 % reduktion. Siffran bygger på ett fåtal referenser, men är rimligt utifrån mätningar i svenska dammar där olja sällan uppmäts i utloppet. I Kungsängsdammen, Uppsala uppmättes 77 % reduktion av "oljeindex" under en kortare undersökningsperiod (examensarbetet). </t>
        </r>
      </text>
    </comment>
    <comment ref="B29" authorId="0">
      <text>
        <r>
          <rPr>
            <sz val="9"/>
            <rFont val="Tahoma"/>
            <family val="2"/>
          </rPr>
          <t>Samma värden som för dammar.</t>
        </r>
      </text>
    </comment>
    <comment ref="D29" authorId="0">
      <text>
        <r>
          <rPr>
            <sz val="9"/>
            <rFont val="Tahoma"/>
            <family val="2"/>
          </rPr>
          <t>Samma värden som för dammar.</t>
        </r>
      </text>
    </comment>
    <comment ref="H29" authorId="0">
      <text>
        <r>
          <rPr>
            <sz val="9"/>
            <rFont val="Tahoma"/>
            <family val="2"/>
          </rPr>
          <t>Samma värden som för dammar. Bör denna vara högre? Jämför med siffran för Skärmbassäng.</t>
        </r>
      </text>
    </comment>
    <comment ref="T29" authorId="0">
      <text>
        <r>
          <rPr>
            <sz val="9"/>
            <rFont val="Tahoma"/>
            <family val="2"/>
          </rPr>
          <t>Siffra från StormTac. Rimligt att våtmark med en filtrerande grund del efter en inledande sedimentationsdamm klarar att avskilja en större andel fina partiklar.</t>
        </r>
      </text>
    </comment>
    <comment ref="V28" authorId="0">
      <text>
        <r>
          <rPr>
            <sz val="9"/>
            <rFont val="Tahoma"/>
            <family val="2"/>
          </rPr>
          <t>I både NOS-dagvatten och Jonathan Arnlunds exjobb så uppmättes PAH:er sporadiskt vid in och utlopp. Det var därför svårt att dra några slutsatser. Halterna låg nära detektionsgränsen. Sett till båda studierna så detekterades PAH:erna pyren, naftalen och benzo(b,k)fluoranten flest gånger. I Kungsängsdammen uppmättes detekterades PAH:er 36 gånger vid inloppet och 6 gånger vid utloppet, vilket indikerar en tydlig avskiljning. StormTac (160829) anger 70 % avskiljning, baserat ett fåtal undersökningar.</t>
        </r>
      </text>
    </comment>
    <comment ref="V29" authorId="0">
      <text>
        <r>
          <rPr>
            <sz val="9"/>
            <rFont val="Tahoma"/>
            <family val="2"/>
          </rPr>
          <t>Samma värden som för dammar.</t>
        </r>
      </text>
    </comment>
    <comment ref="U29" authorId="0">
      <text>
        <r>
          <rPr>
            <sz val="9"/>
            <rFont val="Tahoma"/>
            <family val="2"/>
          </rPr>
          <t>StormTac (160829) anger 95 % (referens saknas). Våtmarker med sin vegetation bör avskilja olja mer effektivt. Här sätter vi avskiljningen till 90 %.</t>
        </r>
      </text>
    </comment>
    <comment ref="T30" authorId="0">
      <text>
        <r>
          <rPr>
            <sz val="9"/>
            <rFont val="Tahoma"/>
            <family val="2"/>
          </rPr>
          <t>Samma värden som för dammar.</t>
        </r>
      </text>
    </comment>
    <comment ref="V30" authorId="0">
      <text>
        <r>
          <rPr>
            <sz val="9"/>
            <rFont val="Tahoma"/>
            <family val="2"/>
          </rPr>
          <t>StormTac (160829) saknar data. Data för damm och våtmark har använts.</t>
        </r>
      </text>
    </comment>
    <comment ref="U30" authorId="0">
      <text>
        <r>
          <rPr>
            <sz val="9"/>
            <rFont val="Tahoma"/>
            <family val="2"/>
          </rPr>
          <t>Samma värden som för dammar.</t>
        </r>
      </text>
    </comment>
    <comment ref="H30" authorId="0">
      <text>
        <r>
          <rPr>
            <sz val="9"/>
            <rFont val="Tahoma"/>
            <family val="2"/>
          </rPr>
          <t>Samma värden som för dammar.</t>
        </r>
      </text>
    </comment>
    <comment ref="J30" authorId="0">
      <text>
        <r>
          <rPr>
            <sz val="9"/>
            <rFont val="Tahoma"/>
            <family val="2"/>
          </rPr>
          <t>Samma värden som för dammar.</t>
        </r>
      </text>
    </comment>
    <comment ref="B30" authorId="0">
      <text>
        <r>
          <rPr>
            <sz val="9"/>
            <rFont val="Tahoma"/>
            <family val="2"/>
          </rPr>
          <t>Samma värden som för dammar.</t>
        </r>
      </text>
    </comment>
    <comment ref="D30" authorId="0">
      <text>
        <r>
          <rPr>
            <sz val="9"/>
            <rFont val="Tahoma"/>
            <family val="2"/>
          </rPr>
          <t>Samma värden som för dammar.</t>
        </r>
      </text>
    </comment>
    <comment ref="K28" authorId="0">
      <text>
        <r>
          <rPr>
            <sz val="9"/>
            <rFont val="Tahoma"/>
            <family val="2"/>
          </rPr>
          <t xml:space="preserve">StormTac (160829) innehåller ett par referenser från NOS-dammarna, Bäckaslöv och International Stormwater BMP Database. Bäckaslöv uppvisar hög reninggrad, 80%, de övriga ligger på ca 35 %.
Bäckaslöv visar sannolikt effekten av våtmark.
Blecken et al. redovisar nyare data för Bäckaslöv: 64 %. </t>
        </r>
      </text>
    </comment>
    <comment ref="K29" authorId="0">
      <text>
        <r>
          <rPr>
            <sz val="9"/>
            <rFont val="Tahoma"/>
            <family val="2"/>
          </rPr>
          <t>Bäckaslöv uppvisar hög reninggrad, 80%. Avskiljningen i våtmark bör vara högre än i damm.</t>
        </r>
      </text>
    </comment>
    <comment ref="K30" authorId="0">
      <text>
        <r>
          <rPr>
            <sz val="9"/>
            <rFont val="Tahoma"/>
            <family val="2"/>
          </rPr>
          <t>Samma värden som för dammar.</t>
        </r>
      </text>
    </comment>
    <comment ref="I28" authorId="0">
      <text>
        <r>
          <rPr>
            <sz val="9"/>
            <rFont val="Tahoma"/>
            <family val="2"/>
          </rPr>
          <t xml:space="preserve">StormTac (160829) innehåller ett par referenser från NOS-dammarna, Bäckaslöv och International Stormwater BMP Database. Bäckaslöv uppvisar hög reninggrad, 69%, de övriga ligger på ca 30 %.
Bäckaslöv visar sannolikt effekten av våtmark.
Blecken et al. redovisar nyare data för Bäckaslöv: 58 %.  </t>
        </r>
      </text>
    </comment>
    <comment ref="I29" authorId="0">
      <text>
        <r>
          <rPr>
            <sz val="9"/>
            <rFont val="Tahoma"/>
            <family val="2"/>
          </rPr>
          <t>Bäckaslöv uppvisar hög reninggrad, 69 % (Blecken 2016). Avskiljningen i våtmark bör vara högre än i damm.</t>
        </r>
      </text>
    </comment>
    <comment ref="I30" authorId="0">
      <text>
        <r>
          <rPr>
            <sz val="9"/>
            <rFont val="Tahoma"/>
            <family val="2"/>
          </rPr>
          <t>Samma värden som för dammar.</t>
        </r>
      </text>
    </comment>
    <comment ref="C28" authorId="0">
      <text>
        <r>
          <rPr>
            <sz val="9"/>
            <rFont val="Tahoma"/>
            <family val="2"/>
          </rPr>
          <t>StormTac (160829) innehåller ett par referenser från amerikanska databaser. Dessa visar på 48-64 % reduktion. Värde i StormTac 65%. Internationella data visar på avskiljinga av fosfat-P på 17-51 % (R. Lucas et al. 2015).</t>
        </r>
      </text>
    </comment>
    <comment ref="C29" authorId="0">
      <text>
        <r>
          <rPr>
            <sz val="9"/>
            <rFont val="Tahoma"/>
            <family val="2"/>
          </rPr>
          <t>Här har en uppräkning gjorts från dammar utifrån teorin att våtmarker har en bättre förmåga att avskilja lösta ämnen.</t>
        </r>
      </text>
    </comment>
    <comment ref="C30" authorId="0">
      <text>
        <r>
          <rPr>
            <sz val="9"/>
            <rFont val="Tahoma"/>
            <family val="2"/>
          </rPr>
          <t>Samma värden som för dammar.</t>
        </r>
      </text>
    </comment>
    <comment ref="T31" authorId="0">
      <text>
        <r>
          <rPr>
            <sz val="9"/>
            <rFont val="Tahoma"/>
            <family val="2"/>
          </rPr>
          <t xml:space="preserve">StormTac (160829) 55 %, baserat på BMP-databaser och reviewartikel. </t>
        </r>
      </text>
    </comment>
    <comment ref="U31" authorId="0">
      <text>
        <r>
          <rPr>
            <sz val="9"/>
            <rFont val="Tahoma"/>
            <family val="2"/>
          </rPr>
          <t xml:space="preserve">StormTac (160829) anger 75 % (referens saknas). </t>
        </r>
      </text>
    </comment>
    <comment ref="V31" authorId="0">
      <text>
        <r>
          <rPr>
            <sz val="9"/>
            <rFont val="Tahoma"/>
            <family val="2"/>
          </rPr>
          <t xml:space="preserve">StormTac (160829) anger 60 % (referens saknas). </t>
        </r>
      </text>
    </comment>
    <comment ref="J31" authorId="0">
      <text>
        <r>
          <rPr>
            <sz val="9"/>
            <rFont val="Tahoma"/>
            <family val="2"/>
          </rPr>
          <t>StormTac (160829) 45 %, baserat på BMP-databaser och reviewartikel. Dessa anger ca 30 % rening.</t>
        </r>
      </text>
    </comment>
    <comment ref="H31" authorId="0">
      <text>
        <r>
          <rPr>
            <sz val="9"/>
            <rFont val="Tahoma"/>
            <family val="2"/>
          </rPr>
          <t>StormTac (160829) 45 %, baserat på BMP-databaser och reviewartikel. Dessa anger ca 30 % rening.</t>
        </r>
      </text>
    </comment>
    <comment ref="B31" authorId="0">
      <text>
        <r>
          <rPr>
            <sz val="9"/>
            <rFont val="Tahoma"/>
            <family val="2"/>
          </rPr>
          <t>StormTac (160829) 30 %, baserat på BMP-databaser och reviewartikel. Dessa anger ca 20 % rening.</t>
        </r>
      </text>
    </comment>
    <comment ref="A31" authorId="0">
      <text>
        <r>
          <rPr>
            <sz val="9"/>
            <rFont val="Tahoma"/>
            <family val="2"/>
          </rPr>
          <t xml:space="preserve">Om den torra dammen har kraftig strypning så kommer reningsgraden att närma sig en damm. Om den torra dammen töms genom att vattnet infiltrerar i marken kan även lösta föroreningar avskiljas.    </t>
        </r>
      </text>
    </comment>
    <comment ref="B32" authorId="0">
      <text>
        <r>
          <rPr>
            <sz val="9"/>
            <rFont val="Tahoma"/>
            <family val="2"/>
          </rPr>
          <t>Data från StormTac (160829)</t>
        </r>
      </text>
    </comment>
    <comment ref="U32" authorId="0">
      <text>
        <r>
          <rPr>
            <sz val="9"/>
            <rFont val="Tahoma"/>
            <family val="2"/>
          </rPr>
          <t>StormTac (160829) 70 %. Examensarabete av Forsberg och Lindvall anger motsvarande siffor.</t>
        </r>
      </text>
    </comment>
    <comment ref="H32" authorId="0">
      <text>
        <r>
          <rPr>
            <sz val="9"/>
            <rFont val="Tahoma"/>
            <family val="2"/>
          </rPr>
          <t>StormTac (160829) 50 %. Examensarabeten av Forsberg och Lindvall anger motsvarande siffor.</t>
        </r>
      </text>
    </comment>
    <comment ref="J32" authorId="0">
      <text>
        <r>
          <rPr>
            <sz val="9"/>
            <rFont val="Tahoma"/>
            <family val="2"/>
          </rPr>
          <t>StormTac (160829) 50 %. Examensarabete av Forsberg och Lindvall anger motsvarande siffor.</t>
        </r>
      </text>
    </comment>
    <comment ref="D32" authorId="0">
      <text>
        <r>
          <rPr>
            <sz val="9"/>
            <rFont val="Tahoma"/>
            <family val="2"/>
          </rPr>
          <t>StormTac (160829) 25 %. Litteraturen visar ett brett spann.</t>
        </r>
      </text>
    </comment>
    <comment ref="V32" authorId="0">
      <text>
        <r>
          <rPr>
            <sz val="9"/>
            <rFont val="Tahoma"/>
            <family val="2"/>
          </rPr>
          <t xml:space="preserve">StormTac (160829) anger 60 % (referens saknas). </t>
        </r>
      </text>
    </comment>
    <comment ref="C32" authorId="0">
      <text>
        <r>
          <rPr>
            <sz val="9"/>
            <rFont val="Tahoma"/>
            <family val="2"/>
          </rPr>
          <t>Här har en uppräkning gjorts från dammar utifrån teorin att översilningsytor har en bättre förmåga att avskilja lösta ämnen.</t>
        </r>
      </text>
    </comment>
    <comment ref="H15" authorId="0">
      <text>
        <r>
          <rPr>
            <sz val="9"/>
            <rFont val="Tahoma"/>
            <family val="2"/>
          </rPr>
          <t>StormTac (160829) anger 65 % baserat på ett stort antal studier. Blecken (2016) anger 80-90 % för totalhalter av metaller. StormTacs lite försiktiga siffra får stå kvar.</t>
        </r>
      </text>
    </comment>
    <comment ref="J15" authorId="0">
      <text>
        <r>
          <rPr>
            <sz val="9"/>
            <rFont val="Tahoma"/>
            <family val="2"/>
          </rPr>
          <t>Jonas Andersson:
StormTac (160829) anger 85 % baserat på ett stort antal studier. Blecken 2016 anger 80-90 % för totalhalter av metaller.</t>
        </r>
      </text>
    </comment>
    <comment ref="T15" authorId="0">
      <text>
        <r>
          <rPr>
            <sz val="9"/>
            <rFont val="Tahoma"/>
            <family val="2"/>
          </rPr>
          <t xml:space="preserve">StormTac (160829) anger 80 % baserat på ett stort antal studier. Blecken 2016 anger 80-90 % för TSS. </t>
        </r>
      </text>
    </comment>
    <comment ref="B15" authorId="0">
      <text>
        <r>
          <rPr>
            <sz val="9"/>
            <rFont val="Tahoma"/>
            <family val="2"/>
          </rPr>
          <t xml:space="preserve">StormTac (160829) anger 65 % baserat på ett stort antal studier. Blecken (2016) anger både effekt avskiljning och läckage. Jordarten i filtret är avgörande för funktionen. </t>
        </r>
      </text>
    </comment>
    <comment ref="U15" authorId="0">
      <text>
        <r>
          <rPr>
            <sz val="9"/>
            <rFont val="Tahoma"/>
            <family val="2"/>
          </rPr>
          <t xml:space="preserve">StormTac (160829) anger 60 % baserat på en studie. Med tanke på den goda effekt som mark/växtsystem har för att avsklilja olja så bör den här ligga åtminstone i nivå med en damm.
</t>
        </r>
      </text>
    </comment>
    <comment ref="B13" authorId="0">
      <text>
        <r>
          <rPr>
            <sz val="9"/>
            <rFont val="Tahoma"/>
            <family val="2"/>
          </rPr>
          <t>Här har vi tills vidare antagit samma effekt som i en nedsänkt växtbädd.</t>
        </r>
      </text>
    </comment>
    <comment ref="D13" authorId="0">
      <text>
        <r>
          <rPr>
            <sz val="9"/>
            <rFont val="Tahoma"/>
            <family val="2"/>
          </rPr>
          <t>Här har vi tills vidare antagit samma effekt som i en nedsänkt växtbädd.</t>
        </r>
      </text>
    </comment>
    <comment ref="H13" authorId="0">
      <text>
        <r>
          <rPr>
            <sz val="9"/>
            <rFont val="Tahoma"/>
            <family val="2"/>
          </rPr>
          <t>Här har vi tills vidare antagit samma effekt som i en nedsänkt växtbädd.</t>
        </r>
      </text>
    </comment>
    <comment ref="I13" authorId="0">
      <text>
        <r>
          <rPr>
            <sz val="9"/>
            <rFont val="Tahoma"/>
            <family val="2"/>
          </rPr>
          <t>Här har vi tills vidare antagit samma effekt som i en nedsänkt växtbädd.</t>
        </r>
      </text>
    </comment>
    <comment ref="J13" authorId="0">
      <text>
        <r>
          <rPr>
            <sz val="9"/>
            <rFont val="Tahoma"/>
            <family val="2"/>
          </rPr>
          <t>Här har vi tills vidare antagit samma effekt som i en nedsänkt växtbädd.</t>
        </r>
      </text>
    </comment>
    <comment ref="K13" authorId="0">
      <text>
        <r>
          <rPr>
            <sz val="9"/>
            <rFont val="Tahoma"/>
            <family val="2"/>
          </rPr>
          <t>Här har vi tills vidare antagit samma effekt som i en nedsänkt växtbädd.</t>
        </r>
      </text>
    </comment>
    <comment ref="T13" authorId="0">
      <text>
        <r>
          <rPr>
            <sz val="9"/>
            <rFont val="Tahoma"/>
            <family val="2"/>
          </rPr>
          <t>Här har vi tills vidare antagit samma effekt som i en nedsänkt växtbädd.</t>
        </r>
      </text>
    </comment>
    <comment ref="U13" authorId="0">
      <text>
        <r>
          <rPr>
            <sz val="9"/>
            <rFont val="Tahoma"/>
            <family val="2"/>
          </rPr>
          <t>Här har vi tills vidare antagit samma effekt som i en nedsänkt växtbädd.</t>
        </r>
      </text>
    </comment>
    <comment ref="V13" authorId="0">
      <text>
        <r>
          <rPr>
            <sz val="9"/>
            <rFont val="Tahoma"/>
            <family val="2"/>
          </rPr>
          <t>Här har vi tills vidare antagit samma effekt som i en nedsänkt växtbädd.</t>
        </r>
      </text>
    </comment>
    <comment ref="J14" authorId="0">
      <text>
        <r>
          <rPr>
            <sz val="9"/>
            <rFont val="Tahoma"/>
            <family val="2"/>
          </rPr>
          <t xml:space="preserve">StormTac (160829) anger 85 %. Nilsson och Stigsson 2012 uppmätte 68 % och refererar till litteratur som anger 85-90 % (dok ref TrV anger 15-90 i StormTac). </t>
        </r>
      </text>
    </comment>
    <comment ref="H14" authorId="0">
      <text>
        <r>
          <rPr>
            <sz val="9"/>
            <rFont val="Tahoma"/>
            <family val="2"/>
          </rPr>
          <t>StormTac (160829) anger 85 %. Nilsson och Stigsson (2012) uppmätte 74 % (då undantogs negativt värde) och refererar till litteratur som anger 85-93 % (dok ref TrV anger 10-90, i StormTac). Här satt till 65 % då det antas rimligt att reningseffekten inte överstiger den i en nedsänkt växtbädd.</t>
        </r>
      </text>
    </comment>
    <comment ref="B14" authorId="0">
      <text>
        <r>
          <rPr>
            <sz val="9"/>
            <rFont val="Tahoma"/>
            <family val="2"/>
          </rPr>
          <t>StormTac (160829) anger 60 %. Referenser i Nilsson och Stigsson (2012) visar 10-100 % avskiljning, de tillförlitligare data pekar på runt 60-70 %.</t>
        </r>
      </text>
    </comment>
    <comment ref="C14" authorId="0">
      <text>
        <r>
          <rPr>
            <sz val="9"/>
            <rFont val="Tahoma"/>
            <family val="2"/>
          </rPr>
          <t>Enligt samma resonemang som ovan.</t>
        </r>
      </text>
    </comment>
    <comment ref="D14" authorId="0">
      <text>
        <r>
          <rPr>
            <sz val="9"/>
            <rFont val="Tahoma"/>
            <family val="2"/>
          </rPr>
          <t xml:space="preserve">StormTac (160829) anger 55 %. Nilsson och Stigsson (2012) uppmätte 47 % men hade då uteslutit negativa värden. Här sätts nivån till samma som för damm. </t>
        </r>
      </text>
    </comment>
    <comment ref="U14" authorId="0">
      <text>
        <r>
          <rPr>
            <sz val="9"/>
            <rFont val="Tahoma"/>
            <family val="2"/>
          </rPr>
          <t>StormTac (160829) anger 90 %. Nilsson och Stigsson 2012  refererar till litteratur som anger 89-93 %. Här justerat till samma nivå som för nedsänkt växtbädd.</t>
        </r>
      </text>
    </comment>
    <comment ref="A12" authorId="0">
      <text>
        <r>
          <rPr>
            <sz val="9"/>
            <rFont val="Tahoma"/>
            <family val="2"/>
          </rPr>
          <t>Om diket har ett stypt utlopp bör det få likande reningspotential som en torr damm. Om diket däremot är kort och har utlopp via brunn/rör i botten utan någon flödesstrypning kommer effekten att blir låg. Ett långre dike med god infiltrationsförmåga i jorden får en reningseffekt som närtmar sig ett infiltrationsnstråk.</t>
        </r>
      </text>
    </comment>
    <comment ref="B12" authorId="2">
      <text>
        <r>
          <rPr>
            <sz val="9"/>
            <rFont val="Tahoma"/>
            <family val="2"/>
          </rPr>
          <t>Data från StormTac (160829)</t>
        </r>
      </text>
    </comment>
    <comment ref="D12" authorId="2">
      <text>
        <r>
          <rPr>
            <sz val="9"/>
            <rFont val="Tahoma"/>
            <family val="2"/>
          </rPr>
          <t xml:space="preserve">Data från StormTac (160829)
</t>
        </r>
      </text>
    </comment>
    <comment ref="H12" authorId="2">
      <text>
        <r>
          <rPr>
            <sz val="9"/>
            <rFont val="Tahoma"/>
            <family val="2"/>
          </rPr>
          <t>Data från StormTac (160829)</t>
        </r>
      </text>
    </comment>
    <comment ref="J12" authorId="2">
      <text>
        <r>
          <rPr>
            <sz val="9"/>
            <rFont val="Tahoma"/>
            <family val="2"/>
          </rPr>
          <t xml:space="preserve">Data från StormTac (160829)
</t>
        </r>
      </text>
    </comment>
    <comment ref="T12" authorId="2">
      <text>
        <r>
          <rPr>
            <sz val="9"/>
            <rFont val="Tahoma"/>
            <family val="2"/>
          </rPr>
          <t xml:space="preserve">Data från StormTac (160829)
</t>
        </r>
      </text>
    </comment>
    <comment ref="U12" authorId="2">
      <text>
        <r>
          <rPr>
            <sz val="9"/>
            <rFont val="Tahoma"/>
            <family val="2"/>
          </rPr>
          <t>Data från StormTac (160829) anger 85 %. Här nedjusterat till samma nivå som nedsänkt växtbädd.</t>
        </r>
      </text>
    </comment>
    <comment ref="V12" authorId="2">
      <text>
        <r>
          <rPr>
            <sz val="9"/>
            <rFont val="Tahoma"/>
            <family val="2"/>
          </rPr>
          <t>Data från StormTac (160829)</t>
        </r>
      </text>
    </comment>
    <comment ref="T19" authorId="2">
      <text>
        <r>
          <rPr>
            <sz val="9"/>
            <rFont val="Tahoma"/>
            <family val="2"/>
          </rPr>
          <t>StormTac (160829) anger 75 %. Är det rimligt att makadamdike har 80 %? Kanske med tanke på att det skjer distribuerad tillförsel där.</t>
        </r>
      </text>
    </comment>
    <comment ref="B19" authorId="2">
      <text>
        <r>
          <rPr>
            <sz val="9"/>
            <rFont val="Tahoma"/>
            <family val="2"/>
          </rPr>
          <t>StormTac (160829) anger 70 %. Resultat från Ryska smällen visar denna avskiljningsgrad. Här dras effekten ner med tanke på att vi beskriver en bredare typ av avsättningsmagasin. 55 % innebär effektiv avskiljning av den partikelbundna fraktionen.</t>
        </r>
      </text>
    </comment>
    <comment ref="D19" authorId="2">
      <text>
        <r>
          <rPr>
            <sz val="9"/>
            <rFont val="Tahoma"/>
            <family val="2"/>
          </rPr>
          <t>StormTac (160829) anger 15 %.</t>
        </r>
      </text>
    </comment>
    <comment ref="H19" authorId="2">
      <text>
        <r>
          <rPr>
            <sz val="9"/>
            <rFont val="Tahoma"/>
            <family val="2"/>
          </rPr>
          <t>StormTac (160829) anger 70 %. Det är rimligt för avsättningsmagasin som är optimalt fungerande. Med tanke på att reduktionen av susp enligt t.ex. StormTac är lägre än i en damm, så har vi här sänkt den förmodade reduktionen.</t>
        </r>
      </text>
    </comment>
    <comment ref="I19" authorId="2">
      <text>
        <r>
          <rPr>
            <sz val="9"/>
            <rFont val="Tahoma"/>
            <family val="2"/>
          </rPr>
          <t>Sätts här till densamma som i makadamdike</t>
        </r>
      </text>
    </comment>
    <comment ref="K19" authorId="2">
      <text>
        <r>
          <rPr>
            <sz val="9"/>
            <rFont val="Tahoma"/>
            <family val="2"/>
          </rPr>
          <t>Sätts här till densamma som i makadamdike</t>
        </r>
      </text>
    </comment>
    <comment ref="J19" authorId="2">
      <text>
        <r>
          <rPr>
            <sz val="9"/>
            <rFont val="Tahoma"/>
            <family val="2"/>
          </rPr>
          <t xml:space="preserve">StormTac (160829) anger 70 %. Det är rimligt för avsättningsmagasin som är optimalt fungerande. Med tanke på att reduktionen av susp enligt t.ex. StormTac är lägre än i en damm, så har vi här sänkt den förmodade reduktionen något.
</t>
        </r>
      </text>
    </comment>
    <comment ref="U19" authorId="2">
      <text>
        <r>
          <rPr>
            <sz val="9"/>
            <rFont val="Tahoma"/>
            <family val="2"/>
          </rPr>
          <t>StormTac (160829) anger 65 %. Det är rimligt att effekten i ett avsättningsmagasin är lägre än i en damm, där solljuset bidrar till nedbrytning.</t>
        </r>
      </text>
    </comment>
    <comment ref="V19" authorId="2">
      <text>
        <r>
          <rPr>
            <sz val="9"/>
            <rFont val="Tahoma"/>
            <family val="2"/>
          </rPr>
          <t>StormTac (160829) anger 65 %. Det är rimligt att effekten i ett avsättningsmagasin är lägre än i en damm, där solljuset bidrar till nedbrytning.</t>
        </r>
      </text>
    </comment>
    <comment ref="A19" authorId="2">
      <text>
        <r>
          <rPr>
            <sz val="9"/>
            <rFont val="Tahoma"/>
            <family val="2"/>
          </rPr>
          <t xml:space="preserve">Reningseffekten för dessa kan te sig hög jämfört med andra anläggningar.
Samtidigt är avsättningsmagasin (som makadammagasin och kassettmagasin)  anläggningar som ligger närmare föreningskällan vilket ger bättre förutsättningar för rening i end-of-pipeanläggningar.  </t>
        </r>
      </text>
    </comment>
    <comment ref="D25" authorId="2">
      <text>
        <r>
          <rPr>
            <sz val="9"/>
            <rFont val="Tahoma"/>
            <family val="2"/>
          </rPr>
          <t>StormTac (160829) anger 5 %. En viss denitrifikation kan vara möjligt om vattnet blir stillastående.</t>
        </r>
      </text>
    </comment>
    <comment ref="A25" authorId="2">
      <text>
        <r>
          <rPr>
            <sz val="9"/>
            <rFont val="Tahoma"/>
            <family val="2"/>
          </rPr>
          <t>Data från lamelloljeavskiljare. Notera att oljeavskiljare är relevant bara där höga halter av olja kan förekomma mer frekvent och/eller som olycksskydd.</t>
        </r>
      </text>
    </comment>
    <comment ref="V25" authorId="2">
      <text>
        <r>
          <rPr>
            <sz val="9"/>
            <rFont val="Tahoma"/>
            <family val="2"/>
          </rPr>
          <t>Inga data funna.</t>
        </r>
      </text>
    </comment>
    <comment ref="U25" authorId="2">
      <text>
        <r>
          <rPr>
            <sz val="9"/>
            <rFont val="Tahoma"/>
            <family val="2"/>
          </rPr>
          <t>StormTac (160829) anger 80 %. Det är rimligt att anläggningen har god effekt på olja, särskilt när halterna är högre.</t>
        </r>
      </text>
    </comment>
    <comment ref="A24" authorId="2">
      <text>
        <r>
          <rPr>
            <sz val="9"/>
            <rFont val="Tahoma"/>
            <family val="2"/>
          </rPr>
          <t>Det som anges här är exempel. Vid beräkning behöver man gå på det som tillverkaren genom tester har verifierat att tekniken klarar. Viktigt att beakta hur stor andel av flödet som passerar anläggningen.</t>
        </r>
      </text>
    </comment>
    <comment ref="B24" authorId="2">
      <text>
        <r>
          <rPr>
            <sz val="9"/>
            <rFont val="Tahoma"/>
            <family val="2"/>
          </rPr>
          <t>Data från StormTac (160829)</t>
        </r>
      </text>
    </comment>
    <comment ref="D24" authorId="2">
      <text>
        <r>
          <rPr>
            <sz val="9"/>
            <rFont val="Tahoma"/>
            <family val="2"/>
          </rPr>
          <t>Data från StormTac (160829)</t>
        </r>
      </text>
    </comment>
    <comment ref="H24" authorId="2">
      <text>
        <r>
          <rPr>
            <sz val="9"/>
            <rFont val="Tahoma"/>
            <family val="2"/>
          </rPr>
          <t>Data från StormTac (160829)</t>
        </r>
      </text>
    </comment>
    <comment ref="J24" authorId="2">
      <text>
        <r>
          <rPr>
            <sz val="9"/>
            <rFont val="Tahoma"/>
            <family val="2"/>
          </rPr>
          <t>Data från StormTac (160829)</t>
        </r>
      </text>
    </comment>
    <comment ref="T24" authorId="2">
      <text>
        <r>
          <rPr>
            <sz val="9"/>
            <rFont val="Tahoma"/>
            <family val="2"/>
          </rPr>
          <t>Data från StormTac (160829)</t>
        </r>
      </text>
    </comment>
    <comment ref="U24" authorId="2">
      <text>
        <r>
          <rPr>
            <sz val="9"/>
            <rFont val="Tahoma"/>
            <family val="2"/>
          </rPr>
          <t>Data från StormTac (160829)</t>
        </r>
      </text>
    </comment>
    <comment ref="V24" authorId="2">
      <text>
        <r>
          <rPr>
            <sz val="9"/>
            <rFont val="Tahoma"/>
            <family val="2"/>
          </rPr>
          <t>Data från StormTac (160829)</t>
        </r>
      </text>
    </comment>
    <comment ref="B10" authorId="0">
      <text>
        <r>
          <rPr>
            <sz val="9"/>
            <rFont val="Tahoma"/>
            <family val="2"/>
          </rPr>
          <t>Bilaga för flödesberäkning typexempel</t>
        </r>
      </text>
    </comment>
    <comment ref="D10" authorId="0">
      <text>
        <r>
          <rPr>
            <sz val="9"/>
            <rFont val="Tahoma"/>
            <family val="2"/>
          </rPr>
          <t>Data från StormTac (160829) avseende torrt dike. Baserat på 1 referens. Rimligt att avskiljningen är högre än i dränerade system som nedsänkt växtbädd.</t>
        </r>
      </text>
    </comment>
    <comment ref="T10" authorId="0">
      <text>
        <r>
          <rPr>
            <sz val="9"/>
            <rFont val="Tahoma"/>
            <family val="2"/>
          </rPr>
          <t>Data från StormTac (160829) avseende torrt dike. Baserat på 1 referens.</t>
        </r>
      </text>
    </comment>
    <comment ref="B11" authorId="0">
      <text>
        <r>
          <rPr>
            <sz val="9"/>
            <rFont val="Tahoma"/>
            <family val="2"/>
          </rPr>
          <t>Data från StormTac (160829) avseende permeabel asfalt.</t>
        </r>
      </text>
    </comment>
    <comment ref="D11" authorId="0">
      <text>
        <r>
          <rPr>
            <sz val="9"/>
            <rFont val="Tahoma"/>
            <family val="2"/>
          </rPr>
          <t>StormTac (160829) anger 75 % avseende permeabel asfalt. Värdet här sänkts till det för nedsänkt växtbädd, då det antas rimligt att den genomsläppliga beläggningen inte har högre reningsgrad.</t>
        </r>
      </text>
    </comment>
    <comment ref="H11" authorId="0">
      <text>
        <r>
          <rPr>
            <sz val="9"/>
            <rFont val="Tahoma"/>
            <family val="2"/>
          </rPr>
          <t>StormTac (160829) anger 75 % avseende permeabel asfalt. Värdet här sänkts till det för nedsänkt växtbädd, då det antas rimligt att den genomsläppliga beläggningen inte har högre reningsgrad.</t>
        </r>
      </text>
    </comment>
    <comment ref="J11" authorId="0">
      <text>
        <r>
          <rPr>
            <sz val="9"/>
            <rFont val="Tahoma"/>
            <family val="2"/>
          </rPr>
          <t>StormTac (160829) anger 95 % avseende permeabel asfalt. Värdet här sänkts till det för nedsänkt växtbädd, då det antas rimligt att den genomsläppliga beläggningen inte har högre reningsgrad.</t>
        </r>
      </text>
    </comment>
    <comment ref="T11" authorId="0">
      <text>
        <r>
          <rPr>
            <sz val="9"/>
            <rFont val="Tahoma"/>
            <family val="2"/>
          </rPr>
          <t xml:space="preserve">StormTac (160829) anger 90 % avseende permeabel asfalt. Efter vägning har värdet här sänkts till det för nedsänkt växtbädd. </t>
        </r>
      </text>
    </comment>
    <comment ref="U11" authorId="0">
      <text>
        <r>
          <rPr>
            <sz val="9"/>
            <rFont val="Tahoma"/>
            <family val="2"/>
          </rPr>
          <t>Data från StormTac (160829) avseende permeabel asfalt anger 80 %. Värdet här sänkts till det för nedsänkt växtbädd, då det antas rimligt att den genomsläppliga beläggningen inte har högre reningsgrad.</t>
        </r>
      </text>
    </comment>
    <comment ref="V11" authorId="0">
      <text>
        <r>
          <rPr>
            <sz val="9"/>
            <rFont val="Tahoma"/>
            <family val="2"/>
          </rPr>
          <t>Data från StormTac (160829) avseende permeabel asfalt.</t>
        </r>
      </text>
    </comment>
    <comment ref="D18" authorId="0">
      <text>
        <r>
          <rPr>
            <sz val="9"/>
            <rFont val="Tahoma"/>
            <family val="2"/>
          </rPr>
          <t>Data från StormTac (160829) som är ett medelvärde mellan biofilter och makadamfyllt magasin anger 48 %. Här antagits att reduktionen motsvarar den som satts för nedsänkt växtbädd.</t>
        </r>
      </text>
    </comment>
    <comment ref="B18" authorId="0">
      <text>
        <r>
          <rPr>
            <sz val="9"/>
            <rFont val="Tahoma"/>
            <family val="2"/>
          </rPr>
          <t>Data från StormTac (160829) som bygger på en amerikansk undersökning.</t>
        </r>
      </text>
    </comment>
    <comment ref="I18" authorId="0">
      <text>
        <r>
          <rPr>
            <sz val="9"/>
            <rFont val="Tahoma"/>
            <family val="2"/>
          </rPr>
          <t>Antaget att om denna höga avskiljning av totalhalten ska nås så behöver ca 40% av löst CU avskiljas.</t>
        </r>
      </text>
    </comment>
    <comment ref="H18" authorId="0">
      <text>
        <r>
          <rPr>
            <sz val="9"/>
            <rFont val="Tahoma"/>
            <family val="2"/>
          </rPr>
          <t>Data från StormTac (160829) som är ett medelvärde mellan biofilter och makadamfyllt magasin.</t>
        </r>
      </text>
    </comment>
    <comment ref="J18" authorId="0">
      <text>
        <r>
          <rPr>
            <sz val="9"/>
            <rFont val="Tahoma"/>
            <family val="2"/>
          </rPr>
          <t>Data från StormTac (160829) som bygger på en amerikansk undersökning.</t>
        </r>
      </text>
    </comment>
    <comment ref="K18" authorId="0">
      <text>
        <r>
          <rPr>
            <sz val="9"/>
            <rFont val="Tahoma"/>
            <family val="2"/>
          </rPr>
          <t>Antaget att om denna höga avskiljning av totalhalten ska nås så behöver drygt 40% av löst CU avskiljas.</t>
        </r>
      </text>
    </comment>
    <comment ref="T18" authorId="0">
      <text>
        <r>
          <rPr>
            <sz val="9"/>
            <rFont val="Tahoma"/>
            <family val="2"/>
          </rPr>
          <t>Data från StormTac (160829), referns saknas.</t>
        </r>
      </text>
    </comment>
    <comment ref="U18" authorId="0">
      <text>
        <r>
          <rPr>
            <sz val="9"/>
            <rFont val="Tahoma"/>
            <family val="2"/>
          </rPr>
          <t>Data från StormTac (160829), referns saknas.</t>
        </r>
      </text>
    </comment>
    <comment ref="V18" authorId="0">
      <text>
        <r>
          <rPr>
            <sz val="9"/>
            <rFont val="Tahoma"/>
            <family val="2"/>
          </rPr>
          <t>Data från StormTac (160829), referns saknas.</t>
        </r>
      </text>
    </comment>
    <comment ref="B23" authorId="3">
      <text>
        <r>
          <rPr>
            <sz val="9"/>
            <rFont val="Tahoma"/>
            <family val="2"/>
          </rPr>
          <t>Data från StormTac (160815). Relativt osäkra data.</t>
        </r>
      </text>
    </comment>
    <comment ref="D23" authorId="3">
      <text>
        <r>
          <rPr>
            <sz val="9"/>
            <rFont val="Tahoma"/>
            <family val="2"/>
          </rPr>
          <t>StormTac (160815) anger -33 %. Här satt till 0 % pga relativt osäkra data.</t>
        </r>
      </text>
    </comment>
    <comment ref="H23" authorId="3">
      <text>
        <r>
          <rPr>
            <sz val="9"/>
            <rFont val="Tahoma"/>
            <family val="2"/>
          </rPr>
          <t>Data från StormTac (160815). Relativt osäkra data.</t>
        </r>
      </text>
    </comment>
    <comment ref="J23" authorId="3">
      <text>
        <r>
          <rPr>
            <sz val="9"/>
            <rFont val="Tahoma"/>
            <family val="2"/>
          </rPr>
          <t>Data från StormTac (290815). Relativt osäkra data</t>
        </r>
      </text>
    </comment>
    <comment ref="T23" authorId="3">
      <text>
        <r>
          <rPr>
            <sz val="9"/>
            <rFont val="Tahoma"/>
            <family val="2"/>
          </rPr>
          <t>Data från StormTac (290815). Relativt osäkra data</t>
        </r>
      </text>
    </comment>
    <comment ref="U23" authorId="3">
      <text>
        <r>
          <rPr>
            <sz val="9"/>
            <rFont val="Tahoma"/>
            <family val="2"/>
          </rPr>
          <t>StormTac (290815) anger -12 %. Här satt till 0 % pga relativt osäkra data.</t>
        </r>
      </text>
    </comment>
    <comment ref="C31" authorId="0">
      <text>
        <r>
          <rPr>
            <sz val="9"/>
            <rFont val="Tahoma"/>
            <family val="2"/>
          </rPr>
          <t xml:space="preserve">På grund av  låg avskiljning av totalhalt har avskiljningen av den lösta halten antagits vara 0. 
</t>
        </r>
      </text>
    </comment>
    <comment ref="I31" authorId="0">
      <text>
        <r>
          <rPr>
            <b/>
            <sz val="9"/>
            <rFont val="Tahoma"/>
            <family val="2"/>
          </rPr>
          <t>Jonas Andersson:</t>
        </r>
        <r>
          <rPr>
            <sz val="9"/>
            <rFont val="Tahoma"/>
            <family val="2"/>
          </rPr>
          <t xml:space="preserve">
På grund av  låg avskiljning av totalhalt har avskiljningen av den lösta halten antagits vara 0. </t>
        </r>
      </text>
    </comment>
    <comment ref="K31" authorId="0">
      <text>
        <r>
          <rPr>
            <sz val="9"/>
            <rFont val="Tahoma"/>
            <family val="2"/>
          </rPr>
          <t xml:space="preserve">På grund av  låg avskiljning av totalhalt har avskiljningen av den lösta halten antagits vara 0. </t>
        </r>
      </text>
    </comment>
    <comment ref="C24" authorId="0">
      <text>
        <r>
          <rPr>
            <sz val="9"/>
            <rFont val="Tahoma"/>
            <family val="2"/>
          </rPr>
          <t xml:space="preserve">På grund av  låg avskiljning av totalhalt har avskiljningen av den lösta halten antagits vara 0. </t>
        </r>
      </text>
    </comment>
    <comment ref="I24" authorId="0">
      <text>
        <r>
          <rPr>
            <sz val="9"/>
            <rFont val="Tahoma"/>
            <family val="2"/>
          </rPr>
          <t xml:space="preserve">På grund av  låg avskiljning av totalhalt har avskiljningen av den lösta halten antagits vara 0. </t>
        </r>
      </text>
    </comment>
    <comment ref="C23" authorId="0">
      <text>
        <r>
          <rPr>
            <sz val="9"/>
            <rFont val="Tahoma"/>
            <family val="2"/>
          </rPr>
          <t xml:space="preserve">På grund av  låg avskiljning av totalhalt har avskiljningen av den lösta halten antagits vara 0. </t>
        </r>
      </text>
    </comment>
    <comment ref="I23" authorId="0">
      <text>
        <r>
          <rPr>
            <sz val="9"/>
            <rFont val="Tahoma"/>
            <family val="2"/>
          </rPr>
          <t xml:space="preserve">På grund av  låg avskiljning av totalhalt har avskiljningen av den lösta halten antagits vara 0. </t>
        </r>
      </text>
    </comment>
    <comment ref="H10" authorId="0">
      <text>
        <r>
          <rPr>
            <sz val="9"/>
            <rFont val="Tahoma"/>
            <family val="2"/>
          </rPr>
          <t>Data från StormTac (160829) avseende torrt dike. Baserat på 1 referens. Rimligt att avskiljningen är högre än i dränerade system som nedsänkt växtbädd.</t>
        </r>
      </text>
    </comment>
    <comment ref="C12" authorId="0">
      <text>
        <r>
          <rPr>
            <sz val="9"/>
            <rFont val="Tahoma"/>
            <family val="2"/>
          </rPr>
          <t xml:space="preserve">På grund av  låg avskiljning av totalhalt har avskiljningen av den lösta halten antagits vara 0. </t>
        </r>
      </text>
    </comment>
    <comment ref="C19" authorId="0">
      <text>
        <r>
          <rPr>
            <sz val="9"/>
            <rFont val="Tahoma"/>
            <family val="2"/>
          </rPr>
          <t xml:space="preserve">Data saknas. Avskiljning av tot-P motsvarar partikelbunden del varför avskiljning av löst P har satts till 0. 
</t>
        </r>
      </text>
    </comment>
    <comment ref="C18" authorId="0">
      <text>
        <r>
          <rPr>
            <sz val="9"/>
            <rFont val="Tahoma"/>
            <family val="2"/>
          </rPr>
          <t xml:space="preserve">Data saknas. Avskiljning av tot-P motsvarar partikelbunden del varför avskiljning av löst P har satts till 0. 
</t>
        </r>
      </text>
    </comment>
    <comment ref="V23" authorId="2">
      <text>
        <r>
          <rPr>
            <sz val="9"/>
            <rFont val="Tahoma"/>
            <family val="2"/>
          </rPr>
          <t>Data från StormTac (160829)</t>
        </r>
      </text>
    </comment>
    <comment ref="T25" authorId="0">
      <text>
        <r>
          <rPr>
            <sz val="9"/>
            <rFont val="Tahoma"/>
            <family val="2"/>
          </rPr>
          <t xml:space="preserve">Data från StormTac (160829).
</t>
        </r>
      </text>
    </comment>
    <comment ref="K25" authorId="0">
      <text>
        <r>
          <rPr>
            <sz val="9"/>
            <rFont val="Tahoma"/>
            <family val="2"/>
          </rPr>
          <t xml:space="preserve">På grund av förmodad låg avskiljning av totalhalt har avskiljningen av den lösta halten antagits vara 0. </t>
        </r>
      </text>
    </comment>
    <comment ref="I25" authorId="0">
      <text>
        <r>
          <rPr>
            <sz val="9"/>
            <rFont val="Tahoma"/>
            <family val="2"/>
          </rPr>
          <t xml:space="preserve">På grund av förmodad låg avskiljning av totalhalt har avskiljningen av den lösta halten antagits vara 0. </t>
        </r>
      </text>
    </comment>
    <comment ref="C25" authorId="0">
      <text>
        <r>
          <rPr>
            <sz val="9"/>
            <rFont val="Tahoma"/>
            <family val="2"/>
          </rPr>
          <t xml:space="preserve">På grund av förmodad låg avskiljning av totalhalt har avskiljningen av den lösta halten antagits vara 0. </t>
        </r>
      </text>
    </comment>
    <comment ref="B25" authorId="0">
      <text>
        <r>
          <rPr>
            <sz val="9"/>
            <rFont val="Tahoma"/>
            <family val="2"/>
          </rPr>
          <t>Data från StormTac (160815) anger -40. Bedömningen är att det inte är rimligt att oljeavskiljaren bidrar med P.</t>
        </r>
      </text>
    </comment>
    <comment ref="H25" authorId="0">
      <text>
        <r>
          <rPr>
            <sz val="9"/>
            <rFont val="Tahoma"/>
            <family val="2"/>
          </rPr>
          <t>Data från StormTac (160815) avseende lamelloljeavskiljare.</t>
        </r>
      </text>
    </comment>
    <comment ref="K24" authorId="0">
      <text>
        <r>
          <rPr>
            <sz val="9"/>
            <rFont val="Tahoma"/>
            <family val="2"/>
          </rPr>
          <t>Antaget att om 70 % avskiljning av totalhalten ska nås så behöver drygt 15% av löst CU avskiljas.</t>
        </r>
      </text>
    </comment>
  </commentList>
</comments>
</file>

<file path=xl/sharedStrings.xml><?xml version="1.0" encoding="utf-8"?>
<sst xmlns="http://schemas.openxmlformats.org/spreadsheetml/2006/main" count="102" uniqueCount="92">
  <si>
    <t>PAH16</t>
  </si>
  <si>
    <t>SS</t>
  </si>
  <si>
    <t>oil</t>
  </si>
  <si>
    <t>Våtmark</t>
  </si>
  <si>
    <t>Anläggning</t>
  </si>
  <si>
    <t>Svackdike</t>
  </si>
  <si>
    <t>Översilningsyta</t>
  </si>
  <si>
    <t>Oljeavskiljare</t>
  </si>
  <si>
    <t>Brunnsfilter</t>
  </si>
  <si>
    <t>Skelettjord (makadam och jord)</t>
  </si>
  <si>
    <t>Öppna utjämnings- och reningsanläggningar</t>
  </si>
  <si>
    <t>Fördröjning under mark</t>
  </si>
  <si>
    <t>Tekniska filteranläggningar och oljeavskiljare</t>
  </si>
  <si>
    <t>Infiltrationsstråk</t>
  </si>
  <si>
    <t>Tot-P</t>
  </si>
  <si>
    <t>Tot-N</t>
  </si>
  <si>
    <t>Tot-Pb</t>
  </si>
  <si>
    <t>Löst P</t>
  </si>
  <si>
    <t>Löst N</t>
  </si>
  <si>
    <t>Löst Pb</t>
  </si>
  <si>
    <t>Tot-Cu</t>
  </si>
  <si>
    <t>Löst Cu</t>
  </si>
  <si>
    <t>Tot-Zn</t>
  </si>
  <si>
    <t>Löst Zn</t>
  </si>
  <si>
    <t>Tot-Cd</t>
  </si>
  <si>
    <t>Löst Cd</t>
  </si>
  <si>
    <t>Tot-Cr</t>
  </si>
  <si>
    <t>Löst Cr</t>
  </si>
  <si>
    <t>Tot-Ni</t>
  </si>
  <si>
    <t>Löst Ni</t>
  </si>
  <si>
    <t>Tot-Hg</t>
  </si>
  <si>
    <t>Löst Hg</t>
  </si>
  <si>
    <t>Skärmbassäng</t>
  </si>
  <si>
    <t>Perkolationsmagasin</t>
  </si>
  <si>
    <t>Makadamdike</t>
  </si>
  <si>
    <t>Förkortning</t>
  </si>
  <si>
    <t>Fullständig referens</t>
  </si>
  <si>
    <t>Kommentar</t>
  </si>
  <si>
    <t>Nedsänkt växtbädd (regnbädd/biofilter)</t>
  </si>
  <si>
    <t>Damm</t>
  </si>
  <si>
    <t>Arnlund 2015</t>
  </si>
  <si>
    <t>Uppföljning av Kungsängsdammen. Flödesproportionell provtagning av metaller och organiska föreningar under mars-augusti 2014. Uppsala Vatten och Avfall AB.</t>
  </si>
  <si>
    <t>Arnlund 2014</t>
  </si>
  <si>
    <t>Fördröjning i mark/övre markprofilen</t>
  </si>
  <si>
    <t>Forsberg 2015</t>
  </si>
  <si>
    <t>Lindvall 2008</t>
  </si>
  <si>
    <t>Avser infiltrationsstråk med strypt utlopp (= torr damm)</t>
  </si>
  <si>
    <t>Avsättningsmagasin</t>
  </si>
  <si>
    <t>Makadamfyllt magasin, rörmagasin, kassettmagasin, betongmagasin</t>
  </si>
  <si>
    <t>Tekniska filteranläggningar</t>
  </si>
  <si>
    <t xml:space="preserve">Infiltration i grönyta </t>
  </si>
  <si>
    <t>Andersson et. al 2012.</t>
  </si>
  <si>
    <t>Pramsten, J. 2010. Avskiljningsförmåga hos dagvattendammar i relation till dammvolym, bräddflöde och inkommande föroreningshalt. Vatten 66:99-111. Lund 2010. Tillgänglig via: &lt;http://www.tidskriftenvatten.se/mag/tidskriftenvatten.se/dircode/docs/48_article_4255.pdf&gt;</t>
  </si>
  <si>
    <t>Pramsten 2010</t>
  </si>
  <si>
    <t>Andersson, J., Owenius, S., Stråe, D., 2012. NOS-dagvatten. Uppföljning av dagvattenanläggningar i fem Stockholmskommuner. Svenskt Vatten Utveckling, Rapport nr 2012-02.</t>
  </si>
  <si>
    <t>Arnlund, J., 2014. Utredning av reningsfunktionen hos Kungsängens dagvattendamm – en studie med flödesproportionell provtagning. Uppsala Universitet. [online] &lt;http://urn.kb.se/resolve?urn=urn:nbn:se:uu:diva-232140&gt;</t>
  </si>
  <si>
    <t>Huber et al. 2016.</t>
  </si>
  <si>
    <t>Barrett, et. Al 2006</t>
  </si>
  <si>
    <t>Barrett, M. et. al. 2006.Pollutant Removal on Vegetated Highway Shoulders 2006; Center for Transportation Research at The University of Texas at Austin
Texas Transportation Institute, Texas A&amp;M University</t>
  </si>
  <si>
    <t>Genomsläpplig beläggning</t>
  </si>
  <si>
    <t>Överdämningsyta/Torr damm</t>
  </si>
  <si>
    <t>StormTac 2016-08</t>
  </si>
  <si>
    <t>StormTac database 2016-08. Reduction efficiencies, www.stormtac.com</t>
  </si>
  <si>
    <t>[%]</t>
  </si>
  <si>
    <t>Maximilian Huber, Antje Welkerb, Brigitte Helmreicha. 2016. Critical review of heavy metal pollution of traffic area runoff: Occurrence, influencing factors, and partitioning. Science of The Total Environment. Volume 541, 15 January 2016, Pages 895–919.</t>
  </si>
  <si>
    <t>Bedömd reningseffekt i olika typer av dagvattenanläggningar</t>
  </si>
  <si>
    <t>Blecken 2016</t>
  </si>
  <si>
    <t>Reningstabell</t>
  </si>
  <si>
    <t>Version 2016-10-19</t>
  </si>
  <si>
    <t>Reduktionsgraden beror av bl.a. typ av anläggning och filtermaterial. Inhämta data från tillverkaren angående effekt för aktuell typ. Ta hänsyn till andelen bräddat flöde vid höga flöden</t>
  </si>
  <si>
    <t xml:space="preserve">Avser vatten som infiltrerar/perkoleras till grundvatten och ej direkt belastar ytvatten.  </t>
  </si>
  <si>
    <t>Nedanstående tabell anger förväntad reningsgrad för det vatten som passerar genom respektive anläggningstyp och avser procentuell mängdreduktion för respektive ämne. Vid bedömning av en anläggnings funktion behöver hänsyn tas även till den del av flödet som bräddar orenat förbi anläggningen vi högre flöden. 
En viktig parameter vid bedömning av reningsgrad är förhållandet mellan partikelbunden respektive löst andel av respektive förorening. Hur stor del av ett ämne som är partikelbunden respektive löst kan skilja sig åt beroende på föroreningskälla. Enligt Larm &amp; Pirard (2010) är 50-55 % av P partikelbunden och 56-67 % av Zn partikelbunden. Enligt Huber (2016) (trafikdagvatten) är ca 65-80% av Zn partikelbunden och 55-70 % av Cu partikelbunden. Huber (2016) anger även att Pb + Cr till stor del partikelbundet, medan Zn, Cu, Ni och Cd delvis är lösta. Där data för rening av lösta ämnen saknas i tabellen nedan har antagits att 55 % av fosfor, 60 % av koppar och 65 % av zink är partikelbundet. När den totala reningsgraden överstiger dessa procentvärden har det antagits att det även ske viss rening av lösta ämnen. 
De värden som anges i tabellen baseras på vetenskapliga data, men har på grund av att det i vissa fall saknas relevanta dataunderlag, justerats utifrån antagande om funktion i relation till andra anläggningstyper. Data i tabellen nedan bör därför inte användas som referens i vetenskapliga studier. 
Reningseffekten anges nedan som fasta värden för att underlätta beräkningsarbeten. Det är dock viktigt att vara medveten om att det finns ett stort spann i funktionen hos varje anläggningstyp.
Se kommentarer i enskilda celler för bakgrund till angivna värden. Fullständiga referenser anges på ett eget blad.</t>
  </si>
  <si>
    <t>Egan, T.J., S. Burroughs, T. Attaway. 1995. Packed Bed Filter. In Proceedings of 4th Biennial Symposium on Stormwater Quality. Southwest Florida Water Management District, Brookeville, FL.</t>
  </si>
  <si>
    <t>Egan T.J. 1995</t>
  </si>
  <si>
    <t>Semadeni-Davies 2008</t>
  </si>
  <si>
    <t>Semadeni-Davies, A. 2008. C-calm review of removal efficiencies for storm water treatment options in New Zealand. Landcare Research Ltd, National Institute of Water &amp; Atmospheric Research Ltd</t>
  </si>
  <si>
    <t>R. Lucas, E.R. Earl, A.O. Babatunde &amp; B.N. Bockelmann-Evans (2015). Constructed wetlands for stormwater management in the UK: a concise review, Civil Engineering and Environmental Systems, 32:3, 251-268, DOI: 10.1080/10286608.2014.958472</t>
  </si>
  <si>
    <t>Lucas et al. 2015</t>
  </si>
  <si>
    <t>Ermilio 2005</t>
  </si>
  <si>
    <t xml:space="preserve">Ermilio, J. R. 2005. Characterization study of a Bio-infiltration Stormwater BMP. The Faculty of the Department of  Civil and Environmental Engineering  Villanova University </t>
  </si>
  <si>
    <t>Nilsson och Stigsson 2013</t>
  </si>
  <si>
    <t>Nilsson, E och Stigsson, A. Pollutant Removal Efficiencies and Flow Detention of Infiltration Trenches. An investigation of an Infiltration Trench in Kungsbacka.Master of Science Thesis. Chalmers. Master’s Thesis 2012:140.</t>
  </si>
  <si>
    <t>Blecken, G. 2016. Kunskapssammanställning dagvattenrening. SVU Rapport 2016-5. Svenskt Vatten AB.</t>
  </si>
  <si>
    <t>Bratieres 2008</t>
  </si>
  <si>
    <t>Bratieres, K. 2008. Nutrient and sediment removal by stormwater biofilters: A large-scale design optimisation study. Water Reserach 42 (3930-3940).</t>
  </si>
  <si>
    <t>Jurries 2003</t>
  </si>
  <si>
    <t>Jurries, D. 2003. BIOFILTERS (Bioswales, Vegetative Buffers, &amp; Constructed Wetlands)  For  Storm Water Discharge Pollution Removal. State of Oregon Department of environmental quality.</t>
  </si>
  <si>
    <t>Förteckning över referenslitteratur</t>
  </si>
  <si>
    <t>Lindvall, P. 2008. Utformning av översilningsytor för dagvatten. Examensarbete Lunds Universitet.</t>
  </si>
  <si>
    <t>Forsberg, A. 2015. Utvärdering av två markbaserade dagvattenreningssystem. Examensarbete Uppsala Universitet.</t>
  </si>
  <si>
    <t>Al-Rubaei, A., Engström, M. Viklander, M. Blecken, G. 2016. Långtidsfunktion hos en 19-årig dagvattenvåtmark. Svenskt Vatten Utveckling, Rapport nr 2016-14.</t>
  </si>
  <si>
    <t>Al-Rubaei et al 2016</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</si>
</sst>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000"/>
    <numFmt numFmtId="167" formatCode="0.00000"/>
    <numFmt numFmtId="168" formatCode="0.000000"/>
    <numFmt numFmtId="169" formatCode="0.0000000"/>
    <numFmt numFmtId="170" formatCode="[$-41D]dddd\ d\ mmmm\ yy"/>
    <numFmt numFmtId="171" formatCode="#,##0.0"/>
    <numFmt numFmtId="172" formatCode="0.00000000"/>
    <numFmt numFmtId="173" formatCode="0.000000000"/>
    <numFmt numFmtId="174" formatCode="0.0E+00"/>
    <numFmt numFmtId="175" formatCode="&quot;Ja&quot;;&quot;Ja&quot;;&quot;Nej&quot;"/>
    <numFmt numFmtId="176" formatCode="&quot;Sant&quot;;&quot;Sant&quot;;&quot;Falskt&quot;"/>
    <numFmt numFmtId="177" formatCode="&quot;På&quot;;&quot;På&quot;;&quot;Av&quot;"/>
    <numFmt numFmtId="178" formatCode="[$€-2]\ #,##0.00_);[Red]\([$€-2]\ #,##0.00\)"/>
  </numFmts>
  <fonts count="50">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9"/>
      <name val="Tahoma"/>
      <family val="2"/>
    </font>
    <font>
      <b/>
      <sz val="9"/>
      <name val="Tahoma"/>
      <family val="2"/>
    </font>
    <font>
      <b/>
      <i/>
      <sz val="10"/>
      <name val="Arial"/>
      <family val="2"/>
    </font>
    <font>
      <b/>
      <u val="single"/>
      <sz val="10"/>
      <name val="Arial"/>
      <family val="2"/>
    </font>
    <font>
      <sz val="12"/>
      <color indexed="8"/>
      <name val="Calibri"/>
      <family val="2"/>
    </font>
    <font>
      <sz val="12"/>
      <color indexed="9"/>
      <name val="Calibri"/>
      <family val="2"/>
    </font>
    <font>
      <b/>
      <sz val="12"/>
      <color indexed="52"/>
      <name val="Calibri"/>
      <family val="2"/>
    </font>
    <font>
      <sz val="12"/>
      <color indexed="17"/>
      <name val="Calibri"/>
      <family val="2"/>
    </font>
    <font>
      <sz val="12"/>
      <color indexed="14"/>
      <name val="Calibri"/>
      <family val="2"/>
    </font>
    <font>
      <i/>
      <sz val="12"/>
      <color indexed="23"/>
      <name val="Calibri"/>
      <family val="2"/>
    </font>
    <font>
      <sz val="12"/>
      <color indexed="62"/>
      <name val="Calibri"/>
      <family val="2"/>
    </font>
    <font>
      <b/>
      <sz val="12"/>
      <color indexed="9"/>
      <name val="Calibri"/>
      <family val="2"/>
    </font>
    <font>
      <sz val="12"/>
      <color indexed="52"/>
      <name val="Calibri"/>
      <family val="2"/>
    </font>
    <font>
      <sz val="12"/>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63"/>
      <name val="Calibri"/>
      <family val="2"/>
    </font>
    <font>
      <sz val="12"/>
      <color indexed="10"/>
      <name val="Calibri"/>
      <family val="2"/>
    </font>
    <font>
      <sz val="10"/>
      <color indexed="10"/>
      <name val="Arial"/>
      <family val="2"/>
    </font>
    <font>
      <i/>
      <sz val="10"/>
      <color indexed="10"/>
      <name val="Arial"/>
      <family val="2"/>
    </font>
    <font>
      <b/>
      <sz val="18"/>
      <name val="Arial"/>
      <family val="2"/>
    </font>
    <font>
      <b/>
      <sz val="14"/>
      <name val="Arial"/>
      <family val="2"/>
    </font>
    <font>
      <sz val="12"/>
      <color theme="1"/>
      <name val="Calibri"/>
      <family val="2"/>
    </font>
    <font>
      <sz val="12"/>
      <color theme="0"/>
      <name val="Calibri"/>
      <family val="2"/>
    </font>
    <font>
      <b/>
      <sz val="12"/>
      <color rgb="FFFA7D00"/>
      <name val="Calibri"/>
      <family val="2"/>
    </font>
    <font>
      <sz val="12"/>
      <color rgb="FF006100"/>
      <name val="Calibri"/>
      <family val="2"/>
    </font>
    <font>
      <sz val="12"/>
      <color rgb="FF9C0006"/>
      <name val="Calibri"/>
      <family val="2"/>
    </font>
    <font>
      <i/>
      <sz val="12"/>
      <color rgb="FF7F7F7F"/>
      <name val="Calibri"/>
      <family val="2"/>
    </font>
    <font>
      <sz val="12"/>
      <color rgb="FF3F3F76"/>
      <name val="Calibri"/>
      <family val="2"/>
    </font>
    <font>
      <b/>
      <sz val="12"/>
      <color theme="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sz val="12"/>
      <color rgb="FFFF0000"/>
      <name val="Calibri"/>
      <family val="2"/>
    </font>
    <font>
      <sz val="10"/>
      <color rgb="FFFF0000"/>
      <name val="Arial"/>
      <family val="2"/>
    </font>
    <font>
      <i/>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xf>
    <xf numFmtId="0" fontId="47" fillId="0" borderId="0" xfId="0" applyFont="1" applyAlignment="1">
      <alignment/>
    </xf>
    <xf numFmtId="0" fontId="2" fillId="0" borderId="0" xfId="0" applyFont="1" applyAlignment="1">
      <alignment/>
    </xf>
    <xf numFmtId="0" fontId="8" fillId="11" borderId="0" xfId="0" applyFont="1" applyFill="1" applyAlignment="1">
      <alignment/>
    </xf>
    <xf numFmtId="0" fontId="0" fillId="11" borderId="0" xfId="0" applyFill="1" applyAlignment="1">
      <alignment horizontal="center"/>
    </xf>
    <xf numFmtId="0" fontId="8" fillId="10" borderId="0" xfId="0" applyFont="1" applyFill="1" applyAlignment="1">
      <alignment/>
    </xf>
    <xf numFmtId="0" fontId="0" fillId="10" borderId="0" xfId="0" applyFill="1" applyAlignment="1">
      <alignment horizontal="center"/>
    </xf>
    <xf numFmtId="0" fontId="0" fillId="10" borderId="0" xfId="0" applyFill="1" applyAlignment="1">
      <alignment/>
    </xf>
    <xf numFmtId="0" fontId="0" fillId="11" borderId="0" xfId="0" applyFill="1" applyAlignment="1">
      <alignment/>
    </xf>
    <xf numFmtId="0" fontId="1" fillId="15" borderId="0" xfId="0" applyFont="1" applyFill="1" applyAlignment="1">
      <alignment/>
    </xf>
    <xf numFmtId="0" fontId="1" fillId="15" borderId="0" xfId="0" applyFont="1" applyFill="1" applyAlignment="1">
      <alignment horizontal="center"/>
    </xf>
    <xf numFmtId="0" fontId="0" fillId="10" borderId="0" xfId="0" applyFont="1" applyFill="1" applyAlignment="1">
      <alignment/>
    </xf>
    <xf numFmtId="0" fontId="0" fillId="11" borderId="0" xfId="0" applyFont="1" applyFill="1" applyAlignment="1">
      <alignment/>
    </xf>
    <xf numFmtId="0" fontId="48" fillId="0" borderId="0" xfId="0" applyFont="1" applyAlignment="1">
      <alignment/>
    </xf>
    <xf numFmtId="0" fontId="7" fillId="0" borderId="0" xfId="0" applyFont="1" applyAlignment="1">
      <alignment/>
    </xf>
    <xf numFmtId="0" fontId="47" fillId="11" borderId="0" xfId="0" applyFont="1" applyFill="1" applyAlignment="1">
      <alignment horizontal="center"/>
    </xf>
    <xf numFmtId="1" fontId="0" fillId="10" borderId="0" xfId="0" applyNumberFormat="1" applyFill="1" applyAlignment="1">
      <alignment horizontal="center"/>
    </xf>
    <xf numFmtId="1" fontId="0" fillId="11" borderId="0" xfId="0" applyNumberFormat="1" applyFill="1" applyAlignment="1">
      <alignment horizontal="center"/>
    </xf>
    <xf numFmtId="3" fontId="0" fillId="10" borderId="0" xfId="0" applyNumberFormat="1" applyFill="1" applyAlignment="1">
      <alignment horizontal="center"/>
    </xf>
    <xf numFmtId="3" fontId="0" fillId="11" borderId="0" xfId="0" applyNumberFormat="1" applyFill="1" applyAlignment="1">
      <alignment horizontal="center"/>
    </xf>
    <xf numFmtId="0" fontId="1" fillId="11" borderId="0" xfId="0" applyFont="1" applyFill="1" applyAlignment="1">
      <alignment horizontal="center"/>
    </xf>
    <xf numFmtId="1" fontId="1" fillId="11" borderId="0" xfId="0" applyNumberFormat="1" applyFont="1" applyFill="1" applyAlignment="1">
      <alignment horizontal="center"/>
    </xf>
    <xf numFmtId="3" fontId="1" fillId="11" borderId="0" xfId="0" applyNumberFormat="1" applyFont="1" applyFill="1" applyAlignment="1">
      <alignment horizontal="center"/>
    </xf>
    <xf numFmtId="17" fontId="0" fillId="0" borderId="0" xfId="0" applyNumberFormat="1" applyAlignment="1">
      <alignment/>
    </xf>
    <xf numFmtId="3" fontId="1" fillId="10" borderId="0" xfId="0" applyNumberFormat="1" applyFont="1" applyFill="1" applyAlignment="1">
      <alignment horizontal="center"/>
    </xf>
    <xf numFmtId="0" fontId="1" fillId="10" borderId="0" xfId="0" applyFont="1" applyFill="1" applyAlignment="1">
      <alignment horizontal="center"/>
    </xf>
    <xf numFmtId="1" fontId="1" fillId="10" borderId="0" xfId="0" applyNumberFormat="1" applyFont="1" applyFill="1" applyAlignment="1">
      <alignment horizontal="center"/>
    </xf>
    <xf numFmtId="0" fontId="47" fillId="10" borderId="0" xfId="0" applyFont="1" applyFill="1" applyAlignment="1">
      <alignment horizontal="center"/>
    </xf>
    <xf numFmtId="0" fontId="7" fillId="15" borderId="0" xfId="0" applyFont="1" applyFill="1" applyAlignment="1">
      <alignment horizontal="left"/>
    </xf>
    <xf numFmtId="0" fontId="0" fillId="10" borderId="0" xfId="0" applyFont="1" applyFill="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15" borderId="0" xfId="0" applyFont="1" applyFill="1" applyAlignment="1">
      <alignment/>
    </xf>
    <xf numFmtId="0" fontId="0" fillId="15" borderId="0" xfId="0" applyFont="1" applyFill="1" applyAlignment="1">
      <alignment horizontal="center" vertical="top"/>
    </xf>
    <xf numFmtId="0" fontId="28" fillId="0" borderId="0" xfId="0" applyFont="1" applyAlignment="1">
      <alignment/>
    </xf>
    <xf numFmtId="0" fontId="0" fillId="0" borderId="0" xfId="0" applyFont="1" applyAlignment="1">
      <alignment vertical="top" wrapText="1"/>
    </xf>
    <xf numFmtId="0" fontId="0" fillId="0" borderId="0" xfId="0" applyAlignment="1">
      <alignment vertical="top" wrapText="1"/>
    </xf>
    <xf numFmtId="0" fontId="1" fillId="29" borderId="0" xfId="0" applyFont="1" applyFill="1" applyAlignment="1">
      <alignment horizontal="center" vertical="center"/>
    </xf>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xf>
    <xf numFmtId="0" fontId="0" fillId="0" borderId="0" xfId="0" applyFont="1" applyFill="1" applyAlignment="1">
      <alignment vertical="top" wrapText="1"/>
    </xf>
    <xf numFmtId="0" fontId="29" fillId="0" borderId="0" xfId="0" applyFon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3"/>
  <sheetViews>
    <sheetView tabSelected="1" zoomScalePageLayoutView="0" workbookViewId="0" topLeftCell="A1">
      <selection activeCell="K36" sqref="K36"/>
    </sheetView>
  </sheetViews>
  <sheetFormatPr defaultColWidth="9.140625" defaultRowHeight="12.75"/>
  <cols>
    <col min="1" max="1" width="67.8515625" style="0" customWidth="1"/>
    <col min="5" max="7" width="0" style="0" hidden="1" customWidth="1"/>
    <col min="12" max="19" width="0" style="0" hidden="1" customWidth="1"/>
    <col min="23" max="23" width="1.28515625" style="0" customWidth="1"/>
    <col min="24" max="24" width="153.421875" style="0" customWidth="1"/>
  </cols>
  <sheetData>
    <row r="1" ht="23.25">
      <c r="A1" s="37" t="s">
        <v>67</v>
      </c>
    </row>
    <row r="2" ht="12.75">
      <c r="A2" s="1" t="s">
        <v>68</v>
      </c>
    </row>
    <row r="4" spans="1:24" ht="98.25" customHeight="1">
      <c r="A4" s="38" t="s">
        <v>71</v>
      </c>
      <c r="B4" s="39"/>
      <c r="C4" s="39"/>
      <c r="D4" s="39"/>
      <c r="E4" s="39"/>
      <c r="F4" s="39"/>
      <c r="G4" s="39"/>
      <c r="H4" s="39"/>
      <c r="I4" s="39"/>
      <c r="J4" s="39"/>
      <c r="K4" s="39"/>
      <c r="L4" s="39"/>
      <c r="M4" s="39"/>
      <c r="N4" s="39"/>
      <c r="O4" s="39"/>
      <c r="P4" s="39"/>
      <c r="Q4" s="39"/>
      <c r="R4" s="39"/>
      <c r="S4" s="39"/>
      <c r="T4" s="39"/>
      <c r="U4" s="39"/>
      <c r="V4" s="39"/>
      <c r="W4" s="39"/>
      <c r="X4" s="39"/>
    </row>
    <row r="5" ht="12.75">
      <c r="A5" s="15"/>
    </row>
    <row r="6" spans="1:22" s="41" customFormat="1" ht="25.5" customHeight="1">
      <c r="A6" s="40" t="s">
        <v>65</v>
      </c>
      <c r="B6" s="40"/>
      <c r="C6" s="40"/>
      <c r="D6" s="40"/>
      <c r="E6" s="40"/>
      <c r="F6" s="40"/>
      <c r="G6" s="40"/>
      <c r="H6" s="40"/>
      <c r="I6" s="40"/>
      <c r="J6" s="40"/>
      <c r="K6" s="40"/>
      <c r="L6" s="40"/>
      <c r="M6" s="40"/>
      <c r="N6" s="40"/>
      <c r="O6" s="40"/>
      <c r="P6" s="40"/>
      <c r="Q6" s="40"/>
      <c r="R6" s="40"/>
      <c r="S6" s="40"/>
      <c r="T6" s="40"/>
      <c r="U6" s="40"/>
      <c r="V6" s="40"/>
    </row>
    <row r="7" spans="1:24" s="1" customFormat="1" ht="12.75">
      <c r="A7" s="10" t="s">
        <v>4</v>
      </c>
      <c r="B7" s="11" t="s">
        <v>14</v>
      </c>
      <c r="C7" s="11" t="s">
        <v>17</v>
      </c>
      <c r="D7" s="11" t="s">
        <v>15</v>
      </c>
      <c r="E7" s="11" t="s">
        <v>18</v>
      </c>
      <c r="F7" s="11" t="s">
        <v>16</v>
      </c>
      <c r="G7" s="11" t="s">
        <v>19</v>
      </c>
      <c r="H7" s="11" t="s">
        <v>20</v>
      </c>
      <c r="I7" s="11" t="s">
        <v>21</v>
      </c>
      <c r="J7" s="11" t="s">
        <v>22</v>
      </c>
      <c r="K7" s="11" t="s">
        <v>23</v>
      </c>
      <c r="L7" s="11" t="s">
        <v>24</v>
      </c>
      <c r="M7" s="11" t="s">
        <v>25</v>
      </c>
      <c r="N7" s="11" t="s">
        <v>26</v>
      </c>
      <c r="O7" s="11" t="s">
        <v>27</v>
      </c>
      <c r="P7" s="11" t="s">
        <v>28</v>
      </c>
      <c r="Q7" s="11" t="s">
        <v>29</v>
      </c>
      <c r="R7" s="11" t="s">
        <v>30</v>
      </c>
      <c r="S7" s="11" t="s">
        <v>31</v>
      </c>
      <c r="T7" s="11" t="s">
        <v>1</v>
      </c>
      <c r="U7" s="11" t="s">
        <v>2</v>
      </c>
      <c r="V7" s="11" t="s">
        <v>0</v>
      </c>
      <c r="X7" s="29" t="s">
        <v>37</v>
      </c>
    </row>
    <row r="8" spans="1:24" ht="12.75">
      <c r="A8" s="35"/>
      <c r="B8" s="36" t="s">
        <v>63</v>
      </c>
      <c r="C8" s="36" t="s">
        <v>63</v>
      </c>
      <c r="D8" s="36" t="s">
        <v>63</v>
      </c>
      <c r="E8" s="36"/>
      <c r="F8" s="36"/>
      <c r="G8" s="36"/>
      <c r="H8" s="36" t="s">
        <v>63</v>
      </c>
      <c r="I8" s="36" t="s">
        <v>63</v>
      </c>
      <c r="J8" s="36" t="s">
        <v>63</v>
      </c>
      <c r="K8" s="36" t="s">
        <v>63</v>
      </c>
      <c r="L8" s="36"/>
      <c r="M8" s="36"/>
      <c r="N8" s="36"/>
      <c r="O8" s="36"/>
      <c r="P8" s="36"/>
      <c r="Q8" s="36"/>
      <c r="R8" s="36"/>
      <c r="S8" s="36"/>
      <c r="T8" s="36" t="s">
        <v>63</v>
      </c>
      <c r="U8" s="36" t="s">
        <v>63</v>
      </c>
      <c r="V8" s="36" t="s">
        <v>63</v>
      </c>
      <c r="X8" s="3"/>
    </row>
    <row r="9" spans="1:24" ht="12.75">
      <c r="A9" s="6" t="s">
        <v>43</v>
      </c>
      <c r="B9" s="7"/>
      <c r="C9" s="7"/>
      <c r="D9" s="7"/>
      <c r="E9" s="7"/>
      <c r="F9" s="7"/>
      <c r="G9" s="7"/>
      <c r="H9" s="7"/>
      <c r="I9" s="7"/>
      <c r="J9" s="7"/>
      <c r="K9" s="7"/>
      <c r="L9" s="7"/>
      <c r="M9" s="7"/>
      <c r="N9" s="7"/>
      <c r="O9" s="7"/>
      <c r="P9" s="7"/>
      <c r="Q9" s="7"/>
      <c r="R9" s="7"/>
      <c r="S9" s="7"/>
      <c r="T9" s="7"/>
      <c r="U9" s="7"/>
      <c r="V9" s="7"/>
      <c r="X9" s="3"/>
    </row>
    <row r="10" spans="1:24" ht="12.75">
      <c r="A10" s="12" t="s">
        <v>50</v>
      </c>
      <c r="B10" s="26">
        <v>85</v>
      </c>
      <c r="C10" s="27">
        <v>65</v>
      </c>
      <c r="D10" s="26">
        <v>90</v>
      </c>
      <c r="E10" s="26"/>
      <c r="F10" s="26"/>
      <c r="G10" s="26"/>
      <c r="H10" s="26">
        <v>70</v>
      </c>
      <c r="I10" s="25">
        <v>25</v>
      </c>
      <c r="J10" s="26">
        <v>85</v>
      </c>
      <c r="K10" s="25">
        <v>55</v>
      </c>
      <c r="L10" s="26"/>
      <c r="M10" s="26"/>
      <c r="N10" s="26"/>
      <c r="O10" s="26"/>
      <c r="P10" s="26"/>
      <c r="Q10" s="26"/>
      <c r="R10" s="26"/>
      <c r="S10" s="26"/>
      <c r="T10" s="26">
        <v>95</v>
      </c>
      <c r="U10" s="26">
        <v>90</v>
      </c>
      <c r="V10" s="26">
        <v>85</v>
      </c>
      <c r="X10" s="3"/>
    </row>
    <row r="11" spans="1:24" s="2" customFormat="1" ht="12.75">
      <c r="A11" s="12" t="s">
        <v>59</v>
      </c>
      <c r="B11" s="26">
        <v>65</v>
      </c>
      <c r="C11" s="27">
        <f>(B11-55)/45*100</f>
        <v>22.22222222222222</v>
      </c>
      <c r="D11" s="26">
        <v>40</v>
      </c>
      <c r="E11" s="28"/>
      <c r="F11" s="28">
        <v>70</v>
      </c>
      <c r="G11" s="28"/>
      <c r="H11" s="26">
        <v>65</v>
      </c>
      <c r="I11" s="25">
        <v>15</v>
      </c>
      <c r="J11" s="26">
        <v>85</v>
      </c>
      <c r="K11" s="25">
        <v>55</v>
      </c>
      <c r="L11" s="28">
        <v>70</v>
      </c>
      <c r="M11" s="28"/>
      <c r="N11" s="28">
        <v>70</v>
      </c>
      <c r="O11" s="28"/>
      <c r="P11" s="28">
        <v>65</v>
      </c>
      <c r="Q11" s="28"/>
      <c r="R11" s="28">
        <v>45</v>
      </c>
      <c r="S11" s="28"/>
      <c r="T11" s="26">
        <v>80</v>
      </c>
      <c r="U11" s="26">
        <v>80</v>
      </c>
      <c r="V11" s="26">
        <v>75</v>
      </c>
      <c r="X11" s="14"/>
    </row>
    <row r="12" spans="1:24" ht="12.75">
      <c r="A12" s="8" t="s">
        <v>5</v>
      </c>
      <c r="B12" s="26">
        <v>30</v>
      </c>
      <c r="C12" s="27">
        <v>0</v>
      </c>
      <c r="D12" s="26">
        <v>40</v>
      </c>
      <c r="E12" s="7"/>
      <c r="F12" s="7">
        <v>70</v>
      </c>
      <c r="G12" s="7"/>
      <c r="H12" s="26">
        <v>65</v>
      </c>
      <c r="I12" s="25">
        <v>15</v>
      </c>
      <c r="J12" s="26">
        <v>65</v>
      </c>
      <c r="K12" s="25">
        <f>(J12-65)/35*100</f>
        <v>0</v>
      </c>
      <c r="L12" s="7">
        <v>65</v>
      </c>
      <c r="M12" s="7"/>
      <c r="N12" s="7">
        <v>60</v>
      </c>
      <c r="O12" s="7"/>
      <c r="P12" s="7">
        <v>50</v>
      </c>
      <c r="Q12" s="7"/>
      <c r="R12" s="7">
        <v>15</v>
      </c>
      <c r="S12" s="7"/>
      <c r="T12" s="26">
        <v>70</v>
      </c>
      <c r="U12" s="26">
        <v>80</v>
      </c>
      <c r="V12" s="26">
        <v>60</v>
      </c>
      <c r="X12" s="3" t="s">
        <v>46</v>
      </c>
    </row>
    <row r="13" spans="1:24" ht="12.75">
      <c r="A13" s="12" t="s">
        <v>13</v>
      </c>
      <c r="B13" s="26">
        <v>65</v>
      </c>
      <c r="C13" s="26">
        <v>25</v>
      </c>
      <c r="D13" s="26">
        <v>40</v>
      </c>
      <c r="E13" s="26">
        <v>65</v>
      </c>
      <c r="F13" s="26">
        <v>65</v>
      </c>
      <c r="G13" s="26">
        <v>65</v>
      </c>
      <c r="H13" s="26">
        <v>65</v>
      </c>
      <c r="I13" s="26">
        <v>40</v>
      </c>
      <c r="J13" s="26">
        <v>85</v>
      </c>
      <c r="K13" s="26">
        <v>70</v>
      </c>
      <c r="L13" s="26">
        <v>65</v>
      </c>
      <c r="M13" s="26">
        <v>65</v>
      </c>
      <c r="N13" s="26">
        <v>65</v>
      </c>
      <c r="O13" s="26">
        <v>65</v>
      </c>
      <c r="P13" s="26">
        <v>65</v>
      </c>
      <c r="Q13" s="26">
        <v>65</v>
      </c>
      <c r="R13" s="26">
        <v>65</v>
      </c>
      <c r="S13" s="26">
        <v>65</v>
      </c>
      <c r="T13" s="26">
        <v>80</v>
      </c>
      <c r="U13" s="26">
        <v>80</v>
      </c>
      <c r="V13" s="26">
        <v>85</v>
      </c>
      <c r="X13" s="3"/>
    </row>
    <row r="14" spans="1:24" ht="12.75">
      <c r="A14" s="12" t="s">
        <v>34</v>
      </c>
      <c r="B14" s="26">
        <v>60</v>
      </c>
      <c r="C14" s="27">
        <v>15</v>
      </c>
      <c r="D14" s="26">
        <v>35</v>
      </c>
      <c r="E14" s="7"/>
      <c r="F14" s="7">
        <v>85</v>
      </c>
      <c r="G14" s="7"/>
      <c r="H14" s="26">
        <v>65</v>
      </c>
      <c r="I14" s="25">
        <v>15</v>
      </c>
      <c r="J14" s="26">
        <v>70</v>
      </c>
      <c r="K14" s="25">
        <v>20</v>
      </c>
      <c r="L14" s="7">
        <v>85</v>
      </c>
      <c r="M14" s="7"/>
      <c r="N14" s="7">
        <v>85</v>
      </c>
      <c r="O14" s="7"/>
      <c r="P14" s="7">
        <v>90</v>
      </c>
      <c r="Q14" s="7"/>
      <c r="R14" s="7">
        <v>45</v>
      </c>
      <c r="S14" s="7"/>
      <c r="T14" s="26">
        <v>80</v>
      </c>
      <c r="U14" s="26">
        <v>80</v>
      </c>
      <c r="V14" s="26">
        <v>60</v>
      </c>
      <c r="X14" s="3"/>
    </row>
    <row r="15" spans="1:24" ht="12.75">
      <c r="A15" s="12" t="s">
        <v>38</v>
      </c>
      <c r="B15" s="26">
        <v>65</v>
      </c>
      <c r="C15" s="27">
        <v>25</v>
      </c>
      <c r="D15" s="26">
        <v>40</v>
      </c>
      <c r="E15" s="7"/>
      <c r="F15" s="7">
        <v>80</v>
      </c>
      <c r="G15" s="7"/>
      <c r="H15" s="26">
        <v>65</v>
      </c>
      <c r="I15" s="25">
        <v>40</v>
      </c>
      <c r="J15" s="26">
        <v>85</v>
      </c>
      <c r="K15" s="25">
        <v>70</v>
      </c>
      <c r="L15" s="7">
        <v>85</v>
      </c>
      <c r="M15" s="7"/>
      <c r="N15" s="7">
        <v>25</v>
      </c>
      <c r="O15" s="7"/>
      <c r="P15" s="7">
        <v>75</v>
      </c>
      <c r="Q15" s="7"/>
      <c r="R15" s="7">
        <v>50</v>
      </c>
      <c r="S15" s="7"/>
      <c r="T15" s="26">
        <v>80</v>
      </c>
      <c r="U15" s="26">
        <v>80</v>
      </c>
      <c r="V15" s="26">
        <v>85</v>
      </c>
      <c r="X15" s="3"/>
    </row>
    <row r="16" spans="1:24" ht="12.75">
      <c r="A16" s="8"/>
      <c r="B16" s="7"/>
      <c r="C16" s="17"/>
      <c r="D16" s="7"/>
      <c r="E16" s="7"/>
      <c r="F16" s="7"/>
      <c r="G16" s="7"/>
      <c r="H16" s="7"/>
      <c r="I16" s="19"/>
      <c r="J16" s="7"/>
      <c r="K16" s="19"/>
      <c r="L16" s="7"/>
      <c r="M16" s="7"/>
      <c r="N16" s="7"/>
      <c r="O16" s="7"/>
      <c r="P16" s="7"/>
      <c r="Q16" s="7"/>
      <c r="R16" s="7"/>
      <c r="S16" s="7"/>
      <c r="T16" s="7"/>
      <c r="U16" s="7"/>
      <c r="V16" s="7"/>
      <c r="X16" s="3"/>
    </row>
    <row r="17" spans="1:24" ht="12.75">
      <c r="A17" s="4" t="s">
        <v>11</v>
      </c>
      <c r="B17" s="5"/>
      <c r="C17" s="18"/>
      <c r="D17" s="5"/>
      <c r="E17" s="5"/>
      <c r="F17" s="5"/>
      <c r="G17" s="5"/>
      <c r="H17" s="5"/>
      <c r="I17" s="20"/>
      <c r="J17" s="5"/>
      <c r="K17" s="20"/>
      <c r="L17" s="5"/>
      <c r="M17" s="5"/>
      <c r="N17" s="5"/>
      <c r="O17" s="5"/>
      <c r="P17" s="5"/>
      <c r="Q17" s="5"/>
      <c r="R17" s="5"/>
      <c r="S17" s="5"/>
      <c r="T17" s="5"/>
      <c r="U17" s="5"/>
      <c r="V17" s="5"/>
      <c r="X17" s="3"/>
    </row>
    <row r="18" spans="1:24" ht="12.75">
      <c r="A18" s="9" t="s">
        <v>9</v>
      </c>
      <c r="B18" s="21">
        <v>55</v>
      </c>
      <c r="C18" s="22">
        <v>0</v>
      </c>
      <c r="D18" s="21">
        <v>40</v>
      </c>
      <c r="E18" s="5"/>
      <c r="F18" s="5">
        <v>80</v>
      </c>
      <c r="G18" s="5"/>
      <c r="H18" s="21">
        <v>75</v>
      </c>
      <c r="I18" s="23">
        <v>40</v>
      </c>
      <c r="J18" s="21">
        <v>80</v>
      </c>
      <c r="K18" s="23">
        <v>40</v>
      </c>
      <c r="L18" s="5">
        <v>85</v>
      </c>
      <c r="M18" s="5"/>
      <c r="N18" s="5">
        <v>70</v>
      </c>
      <c r="O18" s="5"/>
      <c r="P18" s="5">
        <v>80</v>
      </c>
      <c r="Q18" s="5"/>
      <c r="R18" s="5">
        <v>50</v>
      </c>
      <c r="S18" s="5"/>
      <c r="T18" s="21">
        <v>85</v>
      </c>
      <c r="U18" s="21">
        <v>75</v>
      </c>
      <c r="V18" s="21">
        <v>75</v>
      </c>
      <c r="X18" s="3"/>
    </row>
    <row r="19" spans="1:24" ht="12.75">
      <c r="A19" s="13" t="s">
        <v>47</v>
      </c>
      <c r="B19" s="21">
        <v>55</v>
      </c>
      <c r="C19" s="22">
        <v>0</v>
      </c>
      <c r="D19" s="21">
        <v>15</v>
      </c>
      <c r="E19" s="5"/>
      <c r="F19" s="5">
        <v>75</v>
      </c>
      <c r="G19" s="5"/>
      <c r="H19" s="21">
        <v>60</v>
      </c>
      <c r="I19" s="23">
        <v>15</v>
      </c>
      <c r="J19" s="21">
        <v>65</v>
      </c>
      <c r="K19" s="23">
        <v>20</v>
      </c>
      <c r="L19" s="5">
        <v>60</v>
      </c>
      <c r="M19" s="5"/>
      <c r="N19" s="5">
        <v>70</v>
      </c>
      <c r="O19" s="5"/>
      <c r="P19" s="5">
        <v>55</v>
      </c>
      <c r="Q19" s="5"/>
      <c r="R19" s="5">
        <v>60</v>
      </c>
      <c r="S19" s="5"/>
      <c r="T19" s="21">
        <v>75</v>
      </c>
      <c r="U19" s="21">
        <v>65</v>
      </c>
      <c r="V19" s="21">
        <v>60</v>
      </c>
      <c r="X19" s="3" t="s">
        <v>48</v>
      </c>
    </row>
    <row r="20" spans="1:24" ht="12.75">
      <c r="A20" s="13" t="s">
        <v>33</v>
      </c>
      <c r="B20" s="21">
        <v>100</v>
      </c>
      <c r="C20" s="22">
        <v>100</v>
      </c>
      <c r="D20" s="21">
        <v>100</v>
      </c>
      <c r="E20" s="16">
        <v>100</v>
      </c>
      <c r="F20" s="16">
        <v>100</v>
      </c>
      <c r="G20" s="16">
        <v>100</v>
      </c>
      <c r="H20" s="21">
        <v>100</v>
      </c>
      <c r="I20" s="23">
        <f>(H20-60)/40*100</f>
        <v>100</v>
      </c>
      <c r="J20" s="21">
        <v>100</v>
      </c>
      <c r="K20" s="23">
        <f>(J20-65)/35*100</f>
        <v>100</v>
      </c>
      <c r="L20" s="16">
        <v>100</v>
      </c>
      <c r="M20" s="16">
        <v>100</v>
      </c>
      <c r="N20" s="16">
        <v>100</v>
      </c>
      <c r="O20" s="16">
        <v>100</v>
      </c>
      <c r="P20" s="16">
        <v>100</v>
      </c>
      <c r="Q20" s="16">
        <v>100</v>
      </c>
      <c r="R20" s="16">
        <v>100</v>
      </c>
      <c r="S20" s="16">
        <v>100</v>
      </c>
      <c r="T20" s="21">
        <v>100</v>
      </c>
      <c r="U20" s="21">
        <v>100</v>
      </c>
      <c r="V20" s="21">
        <v>100</v>
      </c>
      <c r="X20" s="3" t="s">
        <v>70</v>
      </c>
    </row>
    <row r="21" spans="1:24" ht="12.75">
      <c r="A21" s="9"/>
      <c r="B21" s="5"/>
      <c r="C21" s="18"/>
      <c r="D21" s="5"/>
      <c r="E21" s="5"/>
      <c r="F21" s="5"/>
      <c r="G21" s="5"/>
      <c r="H21" s="5"/>
      <c r="I21" s="20"/>
      <c r="J21" s="5"/>
      <c r="K21" s="20"/>
      <c r="L21" s="5"/>
      <c r="M21" s="5"/>
      <c r="N21" s="5"/>
      <c r="O21" s="5"/>
      <c r="P21" s="5"/>
      <c r="Q21" s="5"/>
      <c r="R21" s="5"/>
      <c r="S21" s="5"/>
      <c r="T21" s="5"/>
      <c r="U21" s="5"/>
      <c r="V21" s="5"/>
      <c r="X21" s="3"/>
    </row>
    <row r="22" spans="1:24" ht="12.75">
      <c r="A22" s="6" t="s">
        <v>12</v>
      </c>
      <c r="B22" s="7"/>
      <c r="C22" s="17"/>
      <c r="D22" s="7"/>
      <c r="E22" s="7"/>
      <c r="F22" s="7"/>
      <c r="G22" s="7"/>
      <c r="H22" s="7"/>
      <c r="I22" s="19"/>
      <c r="J22" s="7"/>
      <c r="K22" s="19"/>
      <c r="L22" s="7"/>
      <c r="M22" s="7"/>
      <c r="N22" s="7"/>
      <c r="O22" s="7"/>
      <c r="P22" s="7"/>
      <c r="Q22" s="7"/>
      <c r="R22" s="7"/>
      <c r="S22" s="7"/>
      <c r="T22" s="7"/>
      <c r="U22" s="7"/>
      <c r="V22" s="7"/>
      <c r="X22" s="3"/>
    </row>
    <row r="23" spans="1:24" ht="12.75">
      <c r="A23" s="12" t="s">
        <v>8</v>
      </c>
      <c r="B23" s="26">
        <v>25</v>
      </c>
      <c r="C23" s="27">
        <v>0</v>
      </c>
      <c r="D23" s="26">
        <v>0</v>
      </c>
      <c r="E23" s="26"/>
      <c r="F23" s="26">
        <v>60</v>
      </c>
      <c r="G23" s="26"/>
      <c r="H23" s="26">
        <v>35</v>
      </c>
      <c r="I23" s="25">
        <v>0</v>
      </c>
      <c r="J23" s="26">
        <v>45</v>
      </c>
      <c r="K23" s="25">
        <v>0</v>
      </c>
      <c r="L23" s="26">
        <v>40</v>
      </c>
      <c r="M23" s="26"/>
      <c r="N23" s="26">
        <v>55</v>
      </c>
      <c r="O23" s="26"/>
      <c r="P23" s="26">
        <v>55</v>
      </c>
      <c r="Q23" s="26"/>
      <c r="R23" s="26" t="e">
        <v>#REF!</v>
      </c>
      <c r="S23" s="26"/>
      <c r="T23" s="26">
        <v>5</v>
      </c>
      <c r="U23" s="26">
        <v>0</v>
      </c>
      <c r="V23" s="26">
        <v>70</v>
      </c>
      <c r="X23" s="3" t="s">
        <v>69</v>
      </c>
    </row>
    <row r="24" spans="1:24" ht="12.75">
      <c r="A24" s="12" t="s">
        <v>49</v>
      </c>
      <c r="B24" s="26">
        <v>45</v>
      </c>
      <c r="C24" s="27">
        <v>0</v>
      </c>
      <c r="D24" s="26">
        <v>15</v>
      </c>
      <c r="E24" s="26"/>
      <c r="F24" s="26"/>
      <c r="G24" s="26"/>
      <c r="H24" s="26">
        <v>60</v>
      </c>
      <c r="I24" s="25">
        <f>(H24-60)/40*100</f>
        <v>0</v>
      </c>
      <c r="J24" s="26">
        <v>70</v>
      </c>
      <c r="K24" s="25">
        <v>15</v>
      </c>
      <c r="L24" s="26"/>
      <c r="M24" s="26"/>
      <c r="N24" s="26"/>
      <c r="O24" s="26"/>
      <c r="P24" s="26"/>
      <c r="Q24" s="26"/>
      <c r="R24" s="26"/>
      <c r="S24" s="26"/>
      <c r="T24" s="26">
        <v>80</v>
      </c>
      <c r="U24" s="26">
        <v>85</v>
      </c>
      <c r="V24" s="26">
        <v>80</v>
      </c>
      <c r="X24" s="3" t="s">
        <v>69</v>
      </c>
    </row>
    <row r="25" spans="1:24" ht="12.75">
      <c r="A25" s="12" t="s">
        <v>7</v>
      </c>
      <c r="B25" s="26">
        <v>0</v>
      </c>
      <c r="C25" s="27">
        <v>0</v>
      </c>
      <c r="D25" s="26">
        <v>5</v>
      </c>
      <c r="E25" s="30"/>
      <c r="F25" s="30"/>
      <c r="G25" s="30"/>
      <c r="H25" s="26">
        <v>10</v>
      </c>
      <c r="I25" s="27">
        <v>0</v>
      </c>
      <c r="J25" s="26">
        <v>10</v>
      </c>
      <c r="K25" s="27">
        <v>0</v>
      </c>
      <c r="L25" s="30"/>
      <c r="M25" s="30"/>
      <c r="N25" s="30"/>
      <c r="O25" s="30"/>
      <c r="P25" s="30"/>
      <c r="Q25" s="30"/>
      <c r="R25" s="30"/>
      <c r="S25" s="30"/>
      <c r="T25" s="26">
        <v>15</v>
      </c>
      <c r="U25" s="26">
        <v>80</v>
      </c>
      <c r="V25" s="26">
        <v>0</v>
      </c>
      <c r="X25" s="3"/>
    </row>
    <row r="26" spans="1:24" ht="12.75">
      <c r="A26" s="8"/>
      <c r="B26" s="7"/>
      <c r="C26" s="17"/>
      <c r="D26" s="7"/>
      <c r="E26" s="7"/>
      <c r="F26" s="7"/>
      <c r="G26" s="7"/>
      <c r="H26" s="7"/>
      <c r="I26" s="19"/>
      <c r="J26" s="7"/>
      <c r="K26" s="19"/>
      <c r="L26" s="7"/>
      <c r="M26" s="7"/>
      <c r="N26" s="7"/>
      <c r="O26" s="7"/>
      <c r="P26" s="7"/>
      <c r="Q26" s="7"/>
      <c r="R26" s="7"/>
      <c r="S26" s="7"/>
      <c r="T26" s="7"/>
      <c r="U26" s="7"/>
      <c r="V26" s="7"/>
      <c r="X26" s="3"/>
    </row>
    <row r="27" spans="1:24" ht="12.75">
      <c r="A27" s="4" t="s">
        <v>10</v>
      </c>
      <c r="B27" s="5"/>
      <c r="C27" s="18"/>
      <c r="D27" s="5"/>
      <c r="E27" s="5"/>
      <c r="F27" s="5"/>
      <c r="G27" s="5"/>
      <c r="H27" s="5"/>
      <c r="I27" s="20"/>
      <c r="J27" s="5"/>
      <c r="K27" s="20"/>
      <c r="L27" s="5"/>
      <c r="M27" s="5"/>
      <c r="N27" s="5"/>
      <c r="O27" s="5"/>
      <c r="P27" s="5"/>
      <c r="Q27" s="5"/>
      <c r="R27" s="5"/>
      <c r="S27" s="5"/>
      <c r="T27" s="5"/>
      <c r="U27" s="5"/>
      <c r="V27" s="5"/>
      <c r="X27" s="3"/>
    </row>
    <row r="28" spans="1:24" ht="12.75">
      <c r="A28" s="13" t="s">
        <v>39</v>
      </c>
      <c r="B28" s="21">
        <v>50</v>
      </c>
      <c r="C28" s="22">
        <v>30</v>
      </c>
      <c r="D28" s="21">
        <v>35</v>
      </c>
      <c r="E28" s="5"/>
      <c r="F28" s="5">
        <v>75</v>
      </c>
      <c r="G28" s="5"/>
      <c r="H28" s="21">
        <v>60</v>
      </c>
      <c r="I28" s="23">
        <v>30</v>
      </c>
      <c r="J28" s="21">
        <v>65</v>
      </c>
      <c r="K28" s="23">
        <v>35</v>
      </c>
      <c r="L28" s="5">
        <v>80</v>
      </c>
      <c r="M28" s="5"/>
      <c r="N28" s="5">
        <v>60</v>
      </c>
      <c r="O28" s="5"/>
      <c r="P28" s="5">
        <v>85</v>
      </c>
      <c r="Q28" s="5"/>
      <c r="R28" s="5">
        <v>30</v>
      </c>
      <c r="S28" s="5"/>
      <c r="T28" s="21">
        <v>80</v>
      </c>
      <c r="U28" s="21">
        <v>80</v>
      </c>
      <c r="V28" s="21">
        <v>70</v>
      </c>
      <c r="X28" s="3"/>
    </row>
    <row r="29" spans="1:24" ht="12.75">
      <c r="A29" s="9" t="s">
        <v>3</v>
      </c>
      <c r="B29" s="21">
        <v>50</v>
      </c>
      <c r="C29" s="21">
        <v>40</v>
      </c>
      <c r="D29" s="21">
        <v>35</v>
      </c>
      <c r="E29" s="5"/>
      <c r="F29" s="5">
        <v>80</v>
      </c>
      <c r="G29" s="5"/>
      <c r="H29" s="21">
        <v>60</v>
      </c>
      <c r="I29" s="23">
        <v>40</v>
      </c>
      <c r="J29" s="21">
        <v>65</v>
      </c>
      <c r="K29" s="23">
        <v>45</v>
      </c>
      <c r="L29" s="5">
        <v>80</v>
      </c>
      <c r="M29" s="5"/>
      <c r="N29" s="5">
        <v>60</v>
      </c>
      <c r="O29" s="5"/>
      <c r="P29" s="5">
        <v>25</v>
      </c>
      <c r="Q29" s="5"/>
      <c r="R29" s="5">
        <v>30</v>
      </c>
      <c r="S29" s="5"/>
      <c r="T29" s="21">
        <v>85</v>
      </c>
      <c r="U29" s="21">
        <v>90</v>
      </c>
      <c r="V29" s="21">
        <v>70</v>
      </c>
      <c r="X29" s="3"/>
    </row>
    <row r="30" spans="1:24" ht="12.75">
      <c r="A30" s="13" t="s">
        <v>32</v>
      </c>
      <c r="B30" s="21">
        <v>50</v>
      </c>
      <c r="C30" s="21">
        <v>30</v>
      </c>
      <c r="D30" s="21">
        <v>35</v>
      </c>
      <c r="E30" s="5"/>
      <c r="F30" s="5">
        <v>75</v>
      </c>
      <c r="G30" s="5"/>
      <c r="H30" s="21">
        <v>60</v>
      </c>
      <c r="I30" s="21">
        <v>30</v>
      </c>
      <c r="J30" s="21">
        <v>65</v>
      </c>
      <c r="K30" s="21">
        <v>35</v>
      </c>
      <c r="L30" s="5">
        <v>70</v>
      </c>
      <c r="M30" s="5">
        <v>20</v>
      </c>
      <c r="N30" s="5">
        <v>90</v>
      </c>
      <c r="O30" s="5"/>
      <c r="P30" s="5">
        <v>35</v>
      </c>
      <c r="Q30" s="5"/>
      <c r="R30" s="5"/>
      <c r="S30" s="5"/>
      <c r="T30" s="21">
        <v>85</v>
      </c>
      <c r="U30" s="21">
        <v>80</v>
      </c>
      <c r="V30" s="21">
        <v>70</v>
      </c>
      <c r="X30" s="3"/>
    </row>
    <row r="31" spans="1:24" ht="12.75">
      <c r="A31" s="13" t="s">
        <v>60</v>
      </c>
      <c r="B31" s="21">
        <v>20</v>
      </c>
      <c r="C31" s="22">
        <v>0</v>
      </c>
      <c r="D31" s="21">
        <v>25</v>
      </c>
      <c r="E31" s="5"/>
      <c r="F31" s="5">
        <v>80</v>
      </c>
      <c r="G31" s="5"/>
      <c r="H31" s="21">
        <v>30</v>
      </c>
      <c r="I31" s="23">
        <v>0</v>
      </c>
      <c r="J31" s="21">
        <v>45</v>
      </c>
      <c r="K31" s="23">
        <v>0</v>
      </c>
      <c r="L31" s="5">
        <v>80</v>
      </c>
      <c r="M31" s="5"/>
      <c r="N31" s="5">
        <v>45</v>
      </c>
      <c r="O31" s="5"/>
      <c r="P31" s="5">
        <v>60</v>
      </c>
      <c r="Q31" s="5"/>
      <c r="R31" s="5">
        <v>10</v>
      </c>
      <c r="S31" s="5"/>
      <c r="T31" s="21">
        <v>55</v>
      </c>
      <c r="U31" s="21">
        <v>75</v>
      </c>
      <c r="V31" s="21">
        <v>60</v>
      </c>
      <c r="X31" s="3"/>
    </row>
    <row r="32" spans="1:24" ht="12.75">
      <c r="A32" s="9" t="s">
        <v>6</v>
      </c>
      <c r="B32" s="21">
        <v>40</v>
      </c>
      <c r="C32" s="22">
        <v>40</v>
      </c>
      <c r="D32" s="21">
        <v>25</v>
      </c>
      <c r="E32" s="5"/>
      <c r="F32" s="5">
        <v>45</v>
      </c>
      <c r="G32" s="16">
        <v>66</v>
      </c>
      <c r="H32" s="21">
        <v>50</v>
      </c>
      <c r="I32" s="23">
        <v>40</v>
      </c>
      <c r="J32" s="21">
        <v>50</v>
      </c>
      <c r="K32" s="23">
        <v>65</v>
      </c>
      <c r="L32" s="5">
        <v>55</v>
      </c>
      <c r="M32" s="5"/>
      <c r="N32" s="5">
        <v>45</v>
      </c>
      <c r="O32" s="5"/>
      <c r="P32" s="5">
        <v>45</v>
      </c>
      <c r="Q32" s="5"/>
      <c r="R32" s="5">
        <v>20</v>
      </c>
      <c r="S32" s="5"/>
      <c r="T32" s="21">
        <v>70</v>
      </c>
      <c r="U32" s="21">
        <v>80</v>
      </c>
      <c r="V32" s="21">
        <v>70</v>
      </c>
      <c r="X32" s="3"/>
    </row>
    <row r="33" spans="1:24" ht="12.75">
      <c r="A33" s="9"/>
      <c r="B33" s="5"/>
      <c r="C33" s="18"/>
      <c r="D33" s="5"/>
      <c r="E33" s="5"/>
      <c r="F33" s="5"/>
      <c r="G33" s="5"/>
      <c r="H33" s="5"/>
      <c r="I33" s="20"/>
      <c r="J33" s="5"/>
      <c r="K33" s="20"/>
      <c r="L33" s="5"/>
      <c r="M33" s="5"/>
      <c r="N33" s="5"/>
      <c r="O33" s="5"/>
      <c r="P33" s="5"/>
      <c r="Q33" s="5"/>
      <c r="R33" s="5"/>
      <c r="S33" s="5"/>
      <c r="T33" s="5"/>
      <c r="U33" s="5"/>
      <c r="V33" s="5"/>
      <c r="X33" s="3"/>
    </row>
  </sheetData>
  <sheetProtection/>
  <mergeCells count="2">
    <mergeCell ref="A6:V6"/>
    <mergeCell ref="A4:X4"/>
  </mergeCells>
  <printOptions/>
  <pageMargins left="0.7" right="0.7" top="0.75" bottom="0.75" header="0.3" footer="0.3"/>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B33"/>
  <sheetViews>
    <sheetView zoomScalePageLayoutView="0" workbookViewId="0" topLeftCell="A1">
      <selection activeCell="A23" sqref="A23"/>
    </sheetView>
  </sheetViews>
  <sheetFormatPr defaultColWidth="9.140625" defaultRowHeight="12.75"/>
  <cols>
    <col min="1" max="1" width="26.7109375" style="0" customWidth="1"/>
    <col min="2" max="2" width="148.28125" style="0" customWidth="1"/>
  </cols>
  <sheetData>
    <row r="1" ht="18">
      <c r="A1" s="45" t="s">
        <v>87</v>
      </c>
    </row>
    <row r="3" spans="1:2" s="15" customFormat="1" ht="12.75">
      <c r="A3" s="15" t="s">
        <v>35</v>
      </c>
      <c r="B3" s="15" t="s">
        <v>36</v>
      </c>
    </row>
    <row r="4" spans="1:2" ht="31.5" customHeight="1">
      <c r="A4" s="32" t="s">
        <v>51</v>
      </c>
      <c r="B4" s="34" t="s">
        <v>54</v>
      </c>
    </row>
    <row r="5" spans="1:2" ht="31.5" customHeight="1">
      <c r="A5" s="32" t="s">
        <v>91</v>
      </c>
      <c r="B5" s="34" t="s">
        <v>90</v>
      </c>
    </row>
    <row r="6" spans="1:2" ht="31.5" customHeight="1">
      <c r="A6" s="32" t="s">
        <v>42</v>
      </c>
      <c r="B6" s="34" t="s">
        <v>55</v>
      </c>
    </row>
    <row r="7" spans="1:2" ht="31.5" customHeight="1">
      <c r="A7" s="31" t="s">
        <v>40</v>
      </c>
      <c r="B7" s="34" t="s">
        <v>41</v>
      </c>
    </row>
    <row r="8" spans="1:2" ht="31.5" customHeight="1">
      <c r="A8" s="32" t="s">
        <v>57</v>
      </c>
      <c r="B8" s="34" t="s">
        <v>58</v>
      </c>
    </row>
    <row r="9" spans="1:2" s="43" customFormat="1" ht="30" customHeight="1">
      <c r="A9" s="42" t="s">
        <v>66</v>
      </c>
      <c r="B9" s="44" t="s">
        <v>82</v>
      </c>
    </row>
    <row r="10" spans="1:2" s="43" customFormat="1" ht="30" customHeight="1">
      <c r="A10" s="42" t="s">
        <v>83</v>
      </c>
      <c r="B10" s="44" t="s">
        <v>84</v>
      </c>
    </row>
    <row r="11" spans="1:2" ht="31.5" customHeight="1">
      <c r="A11" s="32" t="s">
        <v>73</v>
      </c>
      <c r="B11" s="34" t="s">
        <v>72</v>
      </c>
    </row>
    <row r="12" spans="1:2" ht="31.5" customHeight="1">
      <c r="A12" s="32" t="s">
        <v>78</v>
      </c>
      <c r="B12" s="34" t="s">
        <v>79</v>
      </c>
    </row>
    <row r="13" spans="1:2" ht="31.5" customHeight="1">
      <c r="A13" s="34" t="s">
        <v>44</v>
      </c>
      <c r="B13" s="34" t="s">
        <v>89</v>
      </c>
    </row>
    <row r="14" spans="1:2" ht="31.5" customHeight="1">
      <c r="A14" s="32" t="s">
        <v>56</v>
      </c>
      <c r="B14" s="34" t="s">
        <v>64</v>
      </c>
    </row>
    <row r="15" spans="1:2" ht="31.5" customHeight="1">
      <c r="A15" s="32" t="s">
        <v>85</v>
      </c>
      <c r="B15" s="34" t="s">
        <v>86</v>
      </c>
    </row>
    <row r="16" spans="1:2" ht="31.5" customHeight="1">
      <c r="A16" s="34" t="s">
        <v>45</v>
      </c>
      <c r="B16" s="34" t="s">
        <v>88</v>
      </c>
    </row>
    <row r="17" spans="1:2" ht="31.5" customHeight="1">
      <c r="A17" s="34" t="s">
        <v>77</v>
      </c>
      <c r="B17" s="34" t="s">
        <v>76</v>
      </c>
    </row>
    <row r="18" spans="1:2" ht="31.5" customHeight="1">
      <c r="A18" s="32" t="s">
        <v>80</v>
      </c>
      <c r="B18" s="34" t="s">
        <v>81</v>
      </c>
    </row>
    <row r="19" spans="1:2" ht="31.5" customHeight="1">
      <c r="A19" s="32" t="s">
        <v>53</v>
      </c>
      <c r="B19" s="34" t="s">
        <v>52</v>
      </c>
    </row>
    <row r="20" spans="1:2" ht="31.5" customHeight="1">
      <c r="A20" s="32" t="s">
        <v>74</v>
      </c>
      <c r="B20" s="34" t="s">
        <v>75</v>
      </c>
    </row>
    <row r="21" spans="1:2" ht="31.5" customHeight="1">
      <c r="A21" s="32" t="s">
        <v>61</v>
      </c>
      <c r="B21" s="34" t="s">
        <v>62</v>
      </c>
    </row>
    <row r="22" spans="1:2" ht="30" customHeight="1">
      <c r="A22" s="33"/>
      <c r="B22" s="33"/>
    </row>
    <row r="23" ht="30" customHeight="1"/>
    <row r="24" ht="30" customHeight="1"/>
    <row r="25" ht="30" customHeight="1"/>
    <row r="26" spans="1:2" ht="30" customHeight="1">
      <c r="A26" s="33"/>
      <c r="B26" s="33"/>
    </row>
    <row r="27" ht="30" customHeight="1">
      <c r="A27" s="34"/>
    </row>
    <row r="28" spans="1:2" ht="30" customHeight="1">
      <c r="A28" s="33"/>
      <c r="B28" s="33"/>
    </row>
    <row r="29" ht="30" customHeight="1"/>
    <row r="33" ht="12.75">
      <c r="B33" s="2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Larm</dc:creator>
  <cp:keywords/>
  <dc:description/>
  <cp:lastModifiedBy>Jonas Andersson</cp:lastModifiedBy>
  <cp:lastPrinted>2016-08-18T06:55:28Z</cp:lastPrinted>
  <dcterms:created xsi:type="dcterms:W3CDTF">2013-06-24T06:52:14Z</dcterms:created>
  <dcterms:modified xsi:type="dcterms:W3CDTF">2016-10-19T15:13:39Z</dcterms:modified>
  <cp:category/>
  <cp:version/>
  <cp:contentType/>
  <cp:contentStatus/>
</cp:coreProperties>
</file>